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itaandrew/Documents/AJES/AJES ms active/In Press/70-2/Meehan et al SD/"/>
    </mc:Choice>
  </mc:AlternateContent>
  <xr:revisionPtr revIDLastSave="0" documentId="13_ncr:1_{831E122F-B6F2-0541-8411-9DB7D5D3A08F}" xr6:coauthVersionLast="47" xr6:coauthVersionMax="47" xr10:uidLastSave="{00000000-0000-0000-0000-000000000000}"/>
  <bookViews>
    <workbookView xWindow="0" yWindow="500" windowWidth="25600" windowHeight="14400" firstSheet="5" activeTab="5" xr2:uid="{00000000-000D-0000-FFFF-FFFF00000000}"/>
  </bookViews>
  <sheets>
    <sheet name="COMBINED" sheetId="30" r:id="rId1"/>
    <sheet name="Skeletal" sheetId="31" r:id="rId2"/>
    <sheet name="BST" sheetId="32" r:id="rId3"/>
    <sheet name="Barren" sheetId="33" r:id="rId4"/>
    <sheet name="unassigned" sheetId="34" r:id="rId5"/>
    <sheet name="Wheeler" sheetId="1" r:id="rId6"/>
    <sheet name="Burgess" sheetId="2" r:id="rId7"/>
    <sheet name="Burgess Brine" sheetId="29" r:id="rId8"/>
    <sheet name="Emu Bay" sheetId="5" r:id="rId9"/>
    <sheet name="Kinzers" sheetId="4" r:id="rId10"/>
    <sheet name="AIC sketelal" sheetId="35" r:id="rId11"/>
    <sheet name="AIC BST" sheetId="36" r:id="rId12"/>
    <sheet name="AIC barren" sheetId="37" r:id="rId13"/>
  </sheets>
  <definedNames>
    <definedName name="_xlnm._FilterDatabase" localSheetId="6" hidden="1">Burgess!$A$6:$P$6</definedName>
    <definedName name="_xlnm._FilterDatabase" localSheetId="7" hidden="1">'Burgess Brine'!$A$6:$P$6</definedName>
    <definedName name="_xlnm._FilterDatabase" localSheetId="0" hidden="1">COMBINED!$A$3:$P$3</definedName>
    <definedName name="_xlnm._FilterDatabase" localSheetId="8" hidden="1">'Emu Bay'!$B$6:$P$6</definedName>
    <definedName name="_xlnm._FilterDatabase" localSheetId="9" hidden="1">Kinzers!$A$6:$P$6</definedName>
    <definedName name="_xlnm._FilterDatabase" localSheetId="5" hidden="1">Wheeler!$A$6:$P$6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8" i="37" l="1"/>
  <c r="P98" i="37"/>
  <c r="O98" i="37"/>
  <c r="Q97" i="37"/>
  <c r="P97" i="37"/>
  <c r="O97" i="37"/>
  <c r="Q96" i="37"/>
  <c r="P96" i="37"/>
  <c r="O96" i="37"/>
  <c r="Q95" i="37"/>
  <c r="P95" i="37"/>
  <c r="O95" i="37"/>
  <c r="Q94" i="37"/>
  <c r="P94" i="37"/>
  <c r="O94" i="37"/>
  <c r="Q93" i="37"/>
  <c r="P93" i="37"/>
  <c r="O93" i="37"/>
  <c r="Q92" i="37"/>
  <c r="P92" i="37"/>
  <c r="O92" i="37"/>
  <c r="Q91" i="37"/>
  <c r="P91" i="37"/>
  <c r="O91" i="37"/>
  <c r="Q90" i="37"/>
  <c r="P90" i="37"/>
  <c r="Q89" i="37"/>
  <c r="P89" i="37"/>
  <c r="Q88" i="37"/>
  <c r="P88" i="37"/>
  <c r="O88" i="37"/>
  <c r="Q87" i="37"/>
  <c r="P87" i="37"/>
  <c r="Q86" i="37"/>
  <c r="P86" i="37"/>
  <c r="Q85" i="37"/>
  <c r="P85" i="37"/>
  <c r="O85" i="37"/>
  <c r="Q84" i="37"/>
  <c r="P84" i="37"/>
  <c r="Q83" i="37"/>
  <c r="P83" i="37"/>
  <c r="Q82" i="37"/>
  <c r="P82" i="37"/>
  <c r="O82" i="37"/>
  <c r="Q81" i="37"/>
  <c r="P81" i="37"/>
  <c r="O81" i="37"/>
  <c r="Q80" i="37"/>
  <c r="P80" i="37"/>
  <c r="O80" i="37"/>
  <c r="Q79" i="37"/>
  <c r="P79" i="37"/>
  <c r="O79" i="37"/>
  <c r="Q78" i="37"/>
  <c r="P78" i="37"/>
  <c r="Q77" i="37"/>
  <c r="P77" i="37"/>
  <c r="O77" i="37"/>
  <c r="Q76" i="37"/>
  <c r="P76" i="37"/>
  <c r="O76" i="37"/>
  <c r="Q75" i="37"/>
  <c r="P75" i="37"/>
  <c r="O75" i="37"/>
  <c r="Q74" i="37"/>
  <c r="P74" i="37"/>
  <c r="O74" i="37"/>
  <c r="Q73" i="37"/>
  <c r="P73" i="37"/>
  <c r="O73" i="37"/>
  <c r="Q72" i="37"/>
  <c r="P72" i="37"/>
  <c r="O72" i="37"/>
  <c r="Q71" i="37"/>
  <c r="P71" i="37"/>
  <c r="Q70" i="37"/>
  <c r="P70" i="37"/>
  <c r="O70" i="37"/>
  <c r="Q69" i="37"/>
  <c r="P69" i="37"/>
  <c r="Q68" i="37"/>
  <c r="P68" i="37"/>
  <c r="O68" i="37"/>
  <c r="Q67" i="37"/>
  <c r="P67" i="37"/>
  <c r="Q66" i="37"/>
  <c r="P66" i="37"/>
  <c r="Q65" i="37"/>
  <c r="P65" i="37"/>
  <c r="Q64" i="37"/>
  <c r="P64" i="37"/>
  <c r="O64" i="37"/>
  <c r="Q63" i="37"/>
  <c r="P63" i="37"/>
  <c r="Q62" i="37"/>
  <c r="P62" i="37"/>
  <c r="Q61" i="37"/>
  <c r="P61" i="37"/>
  <c r="Q60" i="37"/>
  <c r="P60" i="37"/>
  <c r="O60" i="37"/>
  <c r="Q59" i="37"/>
  <c r="P59" i="37"/>
  <c r="O59" i="37"/>
  <c r="Q58" i="37"/>
  <c r="P58" i="37"/>
  <c r="O58" i="37"/>
  <c r="Q57" i="37"/>
  <c r="P57" i="37"/>
  <c r="O57" i="37"/>
  <c r="Q56" i="37"/>
  <c r="P56" i="37"/>
  <c r="O56" i="37"/>
  <c r="Q55" i="37"/>
  <c r="P55" i="37"/>
  <c r="O55" i="37"/>
  <c r="Q54" i="37"/>
  <c r="P54" i="37"/>
  <c r="Q53" i="37"/>
  <c r="P53" i="37"/>
  <c r="O53" i="37"/>
  <c r="Q52" i="37"/>
  <c r="P52" i="37"/>
  <c r="Q51" i="37"/>
  <c r="P51" i="37"/>
  <c r="O51" i="37"/>
  <c r="Q50" i="37"/>
  <c r="P50" i="37"/>
  <c r="O50" i="37"/>
  <c r="Q49" i="37"/>
  <c r="P49" i="37"/>
  <c r="O49" i="37"/>
  <c r="Q48" i="37"/>
  <c r="P48" i="37"/>
  <c r="O48" i="37"/>
  <c r="Q47" i="37"/>
  <c r="P47" i="37"/>
  <c r="O47" i="37"/>
  <c r="Q46" i="37"/>
  <c r="P46" i="37"/>
  <c r="O46" i="37"/>
  <c r="Q45" i="37"/>
  <c r="P45" i="37"/>
  <c r="O45" i="37"/>
  <c r="Q44" i="37"/>
  <c r="P44" i="37"/>
  <c r="O44" i="37"/>
  <c r="Q43" i="37"/>
  <c r="P43" i="37"/>
  <c r="O43" i="37"/>
  <c r="Q42" i="37"/>
  <c r="P42" i="37"/>
  <c r="O42" i="37"/>
  <c r="Q41" i="37"/>
  <c r="P41" i="37"/>
  <c r="O41" i="37"/>
  <c r="Q40" i="37"/>
  <c r="P40" i="37"/>
  <c r="O40" i="37"/>
  <c r="Q39" i="37"/>
  <c r="P39" i="37"/>
  <c r="O39" i="37"/>
  <c r="Q38" i="37"/>
  <c r="P38" i="37"/>
  <c r="O38" i="37"/>
  <c r="Q37" i="37"/>
  <c r="P37" i="37"/>
  <c r="O37" i="37"/>
  <c r="Q36" i="37"/>
  <c r="P36" i="37"/>
  <c r="O36" i="37"/>
  <c r="Q35" i="37"/>
  <c r="P35" i="37"/>
  <c r="O35" i="37"/>
  <c r="Q34" i="37"/>
  <c r="P34" i="37"/>
  <c r="Q33" i="37"/>
  <c r="P33" i="37"/>
  <c r="O33" i="37"/>
  <c r="Q32" i="37"/>
  <c r="P32" i="37"/>
  <c r="O32" i="37"/>
  <c r="Q31" i="37"/>
  <c r="P31" i="37"/>
  <c r="O31" i="37"/>
  <c r="Q30" i="37"/>
  <c r="P30" i="37"/>
  <c r="O30" i="37"/>
  <c r="Q29" i="37"/>
  <c r="P29" i="37"/>
  <c r="O29" i="37"/>
  <c r="Q28" i="37"/>
  <c r="P28" i="37"/>
  <c r="O28" i="37"/>
  <c r="Q27" i="37"/>
  <c r="P27" i="37"/>
  <c r="O27" i="37"/>
  <c r="Q26" i="37"/>
  <c r="P26" i="37"/>
  <c r="O26" i="37"/>
  <c r="Q25" i="37"/>
  <c r="P25" i="37"/>
  <c r="O25" i="37"/>
  <c r="Q24" i="37"/>
  <c r="P24" i="37"/>
  <c r="O24" i="37"/>
  <c r="Q23" i="37"/>
  <c r="P23" i="37"/>
  <c r="O23" i="37"/>
  <c r="Q22" i="37"/>
  <c r="P22" i="37"/>
  <c r="O22" i="37"/>
  <c r="Q21" i="37"/>
  <c r="P21" i="37"/>
  <c r="O21" i="37"/>
  <c r="Q20" i="37"/>
  <c r="P20" i="37"/>
  <c r="O20" i="37"/>
  <c r="Q19" i="37"/>
  <c r="P19" i="37"/>
  <c r="O19" i="37"/>
  <c r="Q18" i="37"/>
  <c r="P18" i="37"/>
  <c r="O18" i="37"/>
  <c r="Q17" i="37"/>
  <c r="P17" i="37"/>
  <c r="O17" i="37"/>
  <c r="Q16" i="37"/>
  <c r="P16" i="37"/>
  <c r="O16" i="37"/>
  <c r="Q15" i="37"/>
  <c r="P15" i="37"/>
  <c r="O15" i="37"/>
  <c r="Q14" i="37"/>
  <c r="P14" i="37"/>
  <c r="O14" i="37"/>
  <c r="Q13" i="37"/>
  <c r="P13" i="37"/>
  <c r="O13" i="37"/>
  <c r="Q12" i="37"/>
  <c r="P12" i="37"/>
  <c r="O12" i="37"/>
  <c r="Q11" i="37"/>
  <c r="P11" i="37"/>
  <c r="O11" i="37"/>
  <c r="Q10" i="37"/>
  <c r="P10" i="37"/>
  <c r="O10" i="37"/>
  <c r="Q9" i="37"/>
  <c r="P9" i="37"/>
  <c r="O9" i="37"/>
  <c r="Q8" i="37"/>
  <c r="P8" i="37"/>
  <c r="O8" i="37"/>
  <c r="Q7" i="37"/>
  <c r="P7" i="37"/>
  <c r="O7" i="37"/>
  <c r="AC117" i="36"/>
  <c r="AB117" i="36"/>
  <c r="AA117" i="36"/>
  <c r="AC94" i="36"/>
  <c r="AB94" i="36"/>
  <c r="X94" i="36"/>
  <c r="S94" i="36"/>
  <c r="AC93" i="36"/>
  <c r="AB93" i="36"/>
  <c r="X93" i="36"/>
  <c r="S93" i="36"/>
  <c r="AC92" i="36"/>
  <c r="AB92" i="36"/>
  <c r="X92" i="36"/>
  <c r="S92" i="36"/>
  <c r="AC91" i="36"/>
  <c r="AB91" i="36"/>
  <c r="X91" i="36"/>
  <c r="S91" i="36"/>
  <c r="AC90" i="36"/>
  <c r="AB90" i="36"/>
  <c r="AA90" i="36"/>
  <c r="X90" i="36"/>
  <c r="S90" i="36"/>
  <c r="AC89" i="36"/>
  <c r="AB89" i="36"/>
  <c r="AA89" i="36"/>
  <c r="X89" i="36"/>
  <c r="S89" i="36"/>
  <c r="AC88" i="36"/>
  <c r="AB88" i="36"/>
  <c r="X88" i="36"/>
  <c r="S88" i="36"/>
  <c r="AC87" i="36"/>
  <c r="AB87" i="36"/>
  <c r="AA87" i="36"/>
  <c r="X87" i="36"/>
  <c r="S87" i="36"/>
  <c r="AC86" i="36"/>
  <c r="AB86" i="36"/>
  <c r="AA86" i="36"/>
  <c r="X86" i="36"/>
  <c r="S86" i="36"/>
  <c r="AC85" i="36"/>
  <c r="AB85" i="36"/>
  <c r="AA85" i="36"/>
  <c r="X85" i="36"/>
  <c r="S85" i="36"/>
  <c r="AC84" i="36"/>
  <c r="AB84" i="36"/>
  <c r="AA84" i="36"/>
  <c r="X84" i="36"/>
  <c r="S84" i="36"/>
  <c r="AC83" i="36"/>
  <c r="AB83" i="36"/>
  <c r="AA83" i="36"/>
  <c r="X83" i="36"/>
  <c r="S83" i="36"/>
  <c r="AC82" i="36"/>
  <c r="AB82" i="36"/>
  <c r="AA82" i="36"/>
  <c r="X82" i="36"/>
  <c r="S82" i="36"/>
  <c r="AC81" i="36"/>
  <c r="AB81" i="36"/>
  <c r="AA81" i="36"/>
  <c r="X81" i="36"/>
  <c r="S81" i="36"/>
  <c r="AC80" i="36"/>
  <c r="AB80" i="36"/>
  <c r="AA80" i="36"/>
  <c r="X80" i="36"/>
  <c r="S80" i="36"/>
  <c r="AC79" i="36"/>
  <c r="AB79" i="36"/>
  <c r="AA79" i="36"/>
  <c r="X79" i="36"/>
  <c r="S79" i="36"/>
  <c r="AC78" i="36"/>
  <c r="AB78" i="36"/>
  <c r="AA78" i="36"/>
  <c r="X78" i="36"/>
  <c r="S78" i="36"/>
  <c r="AC77" i="36"/>
  <c r="AB77" i="36"/>
  <c r="AA77" i="36"/>
  <c r="X77" i="36"/>
  <c r="S77" i="36"/>
  <c r="AC76" i="36"/>
  <c r="AB76" i="36"/>
  <c r="AA76" i="36"/>
  <c r="X76" i="36"/>
  <c r="S76" i="36"/>
  <c r="AC75" i="36"/>
  <c r="AB75" i="36"/>
  <c r="X75" i="36"/>
  <c r="S75" i="36"/>
  <c r="AC74" i="36"/>
  <c r="AB74" i="36"/>
  <c r="X74" i="36"/>
  <c r="S74" i="36"/>
  <c r="AC73" i="36"/>
  <c r="AB73" i="36"/>
  <c r="AA73" i="36"/>
  <c r="X73" i="36"/>
  <c r="S73" i="36"/>
  <c r="AC72" i="36"/>
  <c r="AB72" i="36"/>
  <c r="AA72" i="36"/>
  <c r="X72" i="36"/>
  <c r="S72" i="36"/>
  <c r="AC71" i="36"/>
  <c r="AB71" i="36"/>
  <c r="AA71" i="36"/>
  <c r="X71" i="36"/>
  <c r="S71" i="36"/>
  <c r="AC70" i="36"/>
  <c r="AB70" i="36"/>
  <c r="AA70" i="36"/>
  <c r="X70" i="36"/>
  <c r="S70" i="36"/>
  <c r="AC69" i="36"/>
  <c r="AB69" i="36"/>
  <c r="AA69" i="36"/>
  <c r="X69" i="36"/>
  <c r="S69" i="36"/>
  <c r="AC68" i="36"/>
  <c r="AB68" i="36"/>
  <c r="AA68" i="36"/>
  <c r="X68" i="36"/>
  <c r="S68" i="36"/>
  <c r="AC67" i="36"/>
  <c r="AB67" i="36"/>
  <c r="AA67" i="36"/>
  <c r="X67" i="36"/>
  <c r="S67" i="36"/>
  <c r="AC66" i="36"/>
  <c r="AB66" i="36"/>
  <c r="AA66" i="36"/>
  <c r="X66" i="36"/>
  <c r="S66" i="36"/>
  <c r="AC65" i="36"/>
  <c r="AB65" i="36"/>
  <c r="AA65" i="36"/>
  <c r="X65" i="36"/>
  <c r="S65" i="36"/>
  <c r="AC64" i="36"/>
  <c r="AB64" i="36"/>
  <c r="AA64" i="36"/>
  <c r="X64" i="36"/>
  <c r="S64" i="36"/>
  <c r="AC63" i="36"/>
  <c r="AB63" i="36"/>
  <c r="AA63" i="36"/>
  <c r="X63" i="36"/>
  <c r="S63" i="36"/>
  <c r="AC62" i="36"/>
  <c r="AB62" i="36"/>
  <c r="AA62" i="36"/>
  <c r="X62" i="36"/>
  <c r="S62" i="36"/>
  <c r="AC61" i="36"/>
  <c r="AB61" i="36"/>
  <c r="X61" i="36"/>
  <c r="S61" i="36"/>
  <c r="AC60" i="36"/>
  <c r="AB60" i="36"/>
  <c r="AA60" i="36"/>
  <c r="X60" i="36"/>
  <c r="S60" i="36"/>
  <c r="AC59" i="36"/>
  <c r="AB59" i="36"/>
  <c r="AA59" i="36"/>
  <c r="X59" i="36"/>
  <c r="S59" i="36"/>
  <c r="AC58" i="36"/>
  <c r="AB58" i="36"/>
  <c r="AA58" i="36"/>
  <c r="X58" i="36"/>
  <c r="S58" i="36"/>
  <c r="AC57" i="36"/>
  <c r="AB57" i="36"/>
  <c r="AA57" i="36"/>
  <c r="X57" i="36"/>
  <c r="S57" i="36"/>
  <c r="AC56" i="36"/>
  <c r="AB56" i="36"/>
  <c r="AA56" i="36"/>
  <c r="X56" i="36"/>
  <c r="S56" i="36"/>
  <c r="AC55" i="36"/>
  <c r="AB55" i="36"/>
  <c r="AA55" i="36"/>
  <c r="X55" i="36"/>
  <c r="S55" i="36"/>
  <c r="AC54" i="36"/>
  <c r="AB54" i="36"/>
  <c r="AA54" i="36"/>
  <c r="X54" i="36"/>
  <c r="S54" i="36"/>
  <c r="AC53" i="36"/>
  <c r="AB53" i="36"/>
  <c r="X53" i="36"/>
  <c r="S53" i="36"/>
  <c r="AC52" i="36"/>
  <c r="AB52" i="36"/>
  <c r="X52" i="36"/>
  <c r="S52" i="36"/>
  <c r="AC51" i="36"/>
  <c r="AB51" i="36"/>
  <c r="X51" i="36"/>
  <c r="S51" i="36"/>
  <c r="AC50" i="36"/>
  <c r="AB50" i="36"/>
  <c r="AA50" i="36"/>
  <c r="X50" i="36"/>
  <c r="S50" i="36"/>
  <c r="AC49" i="36"/>
  <c r="AB49" i="36"/>
  <c r="AA49" i="36"/>
  <c r="X49" i="36"/>
  <c r="S49" i="36"/>
  <c r="AC48" i="36"/>
  <c r="AB48" i="36"/>
  <c r="AA48" i="36"/>
  <c r="X48" i="36"/>
  <c r="S48" i="36"/>
  <c r="AC47" i="36"/>
  <c r="AB47" i="36"/>
  <c r="AA47" i="36"/>
  <c r="X47" i="36"/>
  <c r="S47" i="36"/>
  <c r="AC46" i="36"/>
  <c r="AB46" i="36"/>
  <c r="AA46" i="36"/>
  <c r="X46" i="36"/>
  <c r="S46" i="36"/>
  <c r="AC45" i="36"/>
  <c r="AB45" i="36"/>
  <c r="AA45" i="36"/>
  <c r="X45" i="36"/>
  <c r="S45" i="36"/>
  <c r="AC44" i="36"/>
  <c r="AB44" i="36"/>
  <c r="X44" i="36"/>
  <c r="S44" i="36"/>
  <c r="AC43" i="36"/>
  <c r="AB43" i="36"/>
  <c r="AA43" i="36"/>
  <c r="X43" i="36"/>
  <c r="S43" i="36"/>
  <c r="AC42" i="36"/>
  <c r="AB42" i="36"/>
  <c r="AA42" i="36"/>
  <c r="X42" i="36"/>
  <c r="S42" i="36"/>
  <c r="AC41" i="36"/>
  <c r="AB41" i="36"/>
  <c r="AA41" i="36"/>
  <c r="X41" i="36"/>
  <c r="S41" i="36"/>
  <c r="AC40" i="36"/>
  <c r="AB40" i="36"/>
  <c r="X40" i="36"/>
  <c r="S40" i="36"/>
  <c r="AC39" i="36"/>
  <c r="AB39" i="36"/>
  <c r="X39" i="36"/>
  <c r="S39" i="36"/>
  <c r="AC38" i="36"/>
  <c r="AB38" i="36"/>
  <c r="X38" i="36"/>
  <c r="S38" i="36"/>
  <c r="AC37" i="36"/>
  <c r="AB37" i="36"/>
  <c r="X37" i="36"/>
  <c r="S37" i="36"/>
  <c r="AC36" i="36"/>
  <c r="AB36" i="36"/>
  <c r="X36" i="36"/>
  <c r="S36" i="36"/>
  <c r="AC35" i="36"/>
  <c r="AB35" i="36"/>
  <c r="AA35" i="36"/>
  <c r="X35" i="36"/>
  <c r="S35" i="36"/>
  <c r="AC34" i="36"/>
  <c r="AB34" i="36"/>
  <c r="AA34" i="36"/>
  <c r="X34" i="36"/>
  <c r="S34" i="36"/>
  <c r="AC33" i="36"/>
  <c r="AB33" i="36"/>
  <c r="AA33" i="36"/>
  <c r="X33" i="36"/>
  <c r="S33" i="36"/>
  <c r="AC32" i="36"/>
  <c r="AB32" i="36"/>
  <c r="AA32" i="36"/>
  <c r="X32" i="36"/>
  <c r="S32" i="36"/>
  <c r="AC31" i="36"/>
  <c r="AB31" i="36"/>
  <c r="AA31" i="36"/>
  <c r="X31" i="36"/>
  <c r="S31" i="36"/>
  <c r="AC30" i="36"/>
  <c r="AB30" i="36"/>
  <c r="AA30" i="36"/>
  <c r="X30" i="36"/>
  <c r="S30" i="36"/>
  <c r="AC29" i="36"/>
  <c r="AB29" i="36"/>
  <c r="AA29" i="36"/>
  <c r="X29" i="36"/>
  <c r="S29" i="36"/>
  <c r="AC28" i="36"/>
  <c r="AB28" i="36"/>
  <c r="AA28" i="36"/>
  <c r="X28" i="36"/>
  <c r="S28" i="36"/>
  <c r="AC27" i="36"/>
  <c r="AB27" i="36"/>
  <c r="AA27" i="36"/>
  <c r="X27" i="36"/>
  <c r="S27" i="36"/>
  <c r="AC26" i="36"/>
  <c r="AB26" i="36"/>
  <c r="AA26" i="36"/>
  <c r="X26" i="36"/>
  <c r="S26" i="36"/>
  <c r="AC25" i="36"/>
  <c r="AB25" i="36"/>
  <c r="AA25" i="36"/>
  <c r="X25" i="36"/>
  <c r="S25" i="36"/>
  <c r="AC24" i="36"/>
  <c r="AB24" i="36"/>
  <c r="AA24" i="36"/>
  <c r="X24" i="36"/>
  <c r="S24" i="36"/>
  <c r="AC23" i="36"/>
  <c r="AB23" i="36"/>
  <c r="AA23" i="36"/>
  <c r="X23" i="36"/>
  <c r="S23" i="36"/>
  <c r="AC22" i="36"/>
  <c r="AB22" i="36"/>
  <c r="AA22" i="36"/>
  <c r="X22" i="36"/>
  <c r="S22" i="36"/>
  <c r="AC21" i="36"/>
  <c r="AB21" i="36"/>
  <c r="AA21" i="36"/>
  <c r="X21" i="36"/>
  <c r="S21" i="36"/>
  <c r="AC20" i="36"/>
  <c r="AB20" i="36"/>
  <c r="AA20" i="36"/>
  <c r="X20" i="36"/>
  <c r="S20" i="36"/>
  <c r="AC19" i="36"/>
  <c r="AB19" i="36"/>
  <c r="AA19" i="36"/>
  <c r="X19" i="36"/>
  <c r="S19" i="36"/>
  <c r="AC18" i="36"/>
  <c r="AB18" i="36"/>
  <c r="AA18" i="36"/>
  <c r="X18" i="36"/>
  <c r="S18" i="36"/>
  <c r="AC17" i="36"/>
  <c r="AB17" i="36"/>
  <c r="AA17" i="36"/>
  <c r="X17" i="36"/>
  <c r="S17" i="36"/>
  <c r="AC16" i="36"/>
  <c r="AB16" i="36"/>
  <c r="AA16" i="36"/>
  <c r="X16" i="36"/>
  <c r="S16" i="36"/>
  <c r="AC15" i="36"/>
  <c r="AB15" i="36"/>
  <c r="AA15" i="36"/>
  <c r="X15" i="36"/>
  <c r="S15" i="36"/>
  <c r="AC14" i="36"/>
  <c r="AB14" i="36"/>
  <c r="AA14" i="36"/>
  <c r="X14" i="36"/>
  <c r="S14" i="36"/>
  <c r="AC13" i="36"/>
  <c r="AB13" i="36"/>
  <c r="AA13" i="36"/>
  <c r="X13" i="36"/>
  <c r="S13" i="36"/>
  <c r="AC12" i="36"/>
  <c r="AB12" i="36"/>
  <c r="AA12" i="36"/>
  <c r="X12" i="36"/>
  <c r="S12" i="36"/>
  <c r="AC11" i="36"/>
  <c r="AB11" i="36"/>
  <c r="AA11" i="36"/>
  <c r="X11" i="36"/>
  <c r="S11" i="36"/>
  <c r="AC10" i="36"/>
  <c r="AB10" i="36"/>
  <c r="AA10" i="36"/>
  <c r="X10" i="36"/>
  <c r="S10" i="36"/>
  <c r="AC9" i="36"/>
  <c r="AB9" i="36"/>
  <c r="AA9" i="36"/>
  <c r="X9" i="36"/>
  <c r="S9" i="36"/>
  <c r="AC8" i="36"/>
  <c r="AB8" i="36"/>
  <c r="AA8" i="36"/>
  <c r="X8" i="36"/>
  <c r="S8" i="36"/>
  <c r="AC7" i="36"/>
  <c r="AB7" i="36"/>
  <c r="AA7" i="36"/>
  <c r="X7" i="36"/>
  <c r="S7" i="36"/>
  <c r="Z63" i="35"/>
  <c r="V63" i="35"/>
  <c r="Q63" i="35"/>
  <c r="Z62" i="35"/>
  <c r="V62" i="35"/>
  <c r="Q62" i="35"/>
  <c r="Z61" i="35"/>
  <c r="V61" i="35"/>
  <c r="Q61" i="35"/>
  <c r="Z60" i="35"/>
  <c r="V60" i="35"/>
  <c r="Q60" i="35"/>
  <c r="Z59" i="35"/>
  <c r="Y59" i="35"/>
  <c r="V59" i="35"/>
  <c r="Q59" i="35"/>
  <c r="Z58" i="35"/>
  <c r="Y58" i="35"/>
  <c r="V58" i="35"/>
  <c r="Q58" i="35"/>
  <c r="Z57" i="35"/>
  <c r="Y57" i="35"/>
  <c r="V57" i="35"/>
  <c r="Q57" i="35"/>
  <c r="Z56" i="35"/>
  <c r="Y56" i="35"/>
  <c r="V56" i="35"/>
  <c r="Q56" i="35"/>
  <c r="Z55" i="35"/>
  <c r="Y55" i="35"/>
  <c r="V55" i="35"/>
  <c r="Q55" i="35"/>
  <c r="Z54" i="35"/>
  <c r="Y54" i="35"/>
  <c r="V54" i="35"/>
  <c r="Q54" i="35"/>
  <c r="Z53" i="35"/>
  <c r="V53" i="35"/>
  <c r="Q53" i="35"/>
  <c r="Z52" i="35"/>
  <c r="V52" i="35"/>
  <c r="Q52" i="35"/>
  <c r="Z51" i="35"/>
  <c r="V51" i="35"/>
  <c r="Q51" i="35"/>
  <c r="Z50" i="35"/>
  <c r="V50" i="35"/>
  <c r="Q50" i="35"/>
  <c r="Z49" i="35"/>
  <c r="V49" i="35"/>
  <c r="Q49" i="35"/>
  <c r="Z48" i="35"/>
  <c r="V48" i="35"/>
  <c r="Q48" i="35"/>
  <c r="Z47" i="35"/>
  <c r="V47" i="35"/>
  <c r="Q47" i="35"/>
  <c r="Z46" i="35"/>
  <c r="V46" i="35"/>
  <c r="Q46" i="35"/>
  <c r="Z45" i="35"/>
  <c r="Y45" i="35"/>
  <c r="V45" i="35"/>
  <c r="Q45" i="35"/>
  <c r="Z44" i="35"/>
  <c r="Y44" i="35"/>
  <c r="V44" i="35"/>
  <c r="Q44" i="35"/>
  <c r="Z43" i="35"/>
  <c r="V43" i="35"/>
  <c r="Q43" i="35"/>
  <c r="Z42" i="35"/>
  <c r="V42" i="35"/>
  <c r="Q42" i="35"/>
  <c r="Z41" i="35"/>
  <c r="V41" i="35"/>
  <c r="Q41" i="35"/>
  <c r="Z40" i="35"/>
  <c r="V40" i="35"/>
  <c r="Q40" i="35"/>
  <c r="Z39" i="35"/>
  <c r="V39" i="35"/>
  <c r="Q39" i="35"/>
  <c r="Z38" i="35"/>
  <c r="V38" i="35"/>
  <c r="Q38" i="35"/>
  <c r="Z37" i="35"/>
  <c r="V37" i="35"/>
  <c r="Q37" i="35"/>
  <c r="Z36" i="35"/>
  <c r="V36" i="35"/>
  <c r="Q36" i="35"/>
  <c r="Z35" i="35"/>
  <c r="V35" i="35"/>
  <c r="Q35" i="35"/>
  <c r="Z34" i="35"/>
  <c r="V34" i="35"/>
  <c r="Q34" i="35"/>
  <c r="Z33" i="35"/>
  <c r="Y33" i="35"/>
  <c r="V33" i="35"/>
  <c r="Q33" i="35"/>
  <c r="Z32" i="35"/>
  <c r="Y32" i="35"/>
  <c r="V32" i="35"/>
  <c r="Q32" i="35"/>
  <c r="Z31" i="35"/>
  <c r="Y31" i="35"/>
  <c r="V31" i="35"/>
  <c r="Q31" i="35"/>
  <c r="Z30" i="35"/>
  <c r="V30" i="35"/>
  <c r="Q30" i="35"/>
  <c r="Z29" i="35"/>
  <c r="V29" i="35"/>
  <c r="Q29" i="35"/>
  <c r="Z28" i="35"/>
  <c r="V28" i="35"/>
  <c r="Q28" i="35"/>
  <c r="Z27" i="35"/>
  <c r="Y27" i="35"/>
  <c r="V27" i="35"/>
  <c r="Q27" i="35"/>
  <c r="Z26" i="35"/>
  <c r="V26" i="35"/>
  <c r="Q26" i="35"/>
  <c r="Z25" i="35"/>
  <c r="Y25" i="35"/>
  <c r="V25" i="35"/>
  <c r="Q25" i="35"/>
  <c r="Z24" i="35"/>
  <c r="Y24" i="35"/>
  <c r="V24" i="35"/>
  <c r="Q24" i="35"/>
  <c r="Z23" i="35"/>
  <c r="Y23" i="35"/>
  <c r="V23" i="35"/>
  <c r="Q23" i="35"/>
  <c r="Z22" i="35"/>
  <c r="Y22" i="35"/>
  <c r="V22" i="35"/>
  <c r="Q22" i="35"/>
  <c r="Z21" i="35"/>
  <c r="V21" i="35"/>
  <c r="Q21" i="35"/>
  <c r="Z20" i="35"/>
  <c r="Y20" i="35"/>
  <c r="V20" i="35"/>
  <c r="Q20" i="35"/>
  <c r="Z19" i="35"/>
  <c r="Y19" i="35"/>
  <c r="V19" i="35"/>
  <c r="Q19" i="35"/>
  <c r="Z18" i="35"/>
  <c r="Y18" i="35"/>
  <c r="V18" i="35"/>
  <c r="Q18" i="35"/>
  <c r="Z17" i="35"/>
  <c r="Y17" i="35"/>
  <c r="V17" i="35"/>
  <c r="Q17" i="35"/>
  <c r="Z16" i="35"/>
  <c r="Y16" i="35"/>
  <c r="V16" i="35"/>
  <c r="Q16" i="35"/>
  <c r="Z15" i="35"/>
  <c r="Y15" i="35"/>
  <c r="V15" i="35"/>
  <c r="Q15" i="35"/>
  <c r="Z14" i="35"/>
  <c r="V14" i="35"/>
  <c r="Q14" i="35"/>
  <c r="Z13" i="35"/>
  <c r="Y13" i="35"/>
  <c r="V13" i="35"/>
  <c r="Q13" i="35"/>
  <c r="Z12" i="35"/>
  <c r="Y12" i="35"/>
  <c r="V12" i="35"/>
  <c r="Q12" i="35"/>
  <c r="Z11" i="35"/>
  <c r="V11" i="35"/>
  <c r="Q11" i="35"/>
  <c r="Z10" i="35"/>
  <c r="Y10" i="35"/>
  <c r="V10" i="35"/>
  <c r="Q10" i="35"/>
  <c r="Z9" i="35"/>
  <c r="Y9" i="35"/>
  <c r="V9" i="35"/>
  <c r="Q9" i="35"/>
  <c r="Z8" i="35"/>
  <c r="Y8" i="35"/>
  <c r="V8" i="35"/>
  <c r="Q8" i="35"/>
  <c r="Z7" i="35"/>
  <c r="Y7" i="35"/>
  <c r="V7" i="35"/>
  <c r="Q7" i="35"/>
  <c r="T41" i="31"/>
  <c r="Q81" i="32"/>
  <c r="P81" i="32"/>
  <c r="O81" i="32"/>
  <c r="Q80" i="32"/>
  <c r="P80" i="32"/>
  <c r="O80" i="32"/>
  <c r="Q79" i="32"/>
  <c r="P79" i="32"/>
  <c r="O79" i="32"/>
  <c r="Q78" i="32"/>
  <c r="P78" i="32"/>
  <c r="O78" i="32"/>
  <c r="Q77" i="32"/>
  <c r="P77" i="32"/>
  <c r="O77" i="32"/>
  <c r="Q76" i="32"/>
  <c r="P76" i="32"/>
  <c r="O76" i="32"/>
  <c r="Q75" i="32"/>
  <c r="P75" i="32"/>
  <c r="O75" i="32"/>
  <c r="Q74" i="32"/>
  <c r="P74" i="32"/>
  <c r="O74" i="32"/>
  <c r="Q73" i="32"/>
  <c r="P73" i="32"/>
  <c r="O73" i="32"/>
  <c r="Q72" i="32"/>
  <c r="P72" i="32"/>
  <c r="O72" i="32"/>
  <c r="Q71" i="32"/>
  <c r="P71" i="32"/>
  <c r="O71" i="32"/>
  <c r="Q70" i="32"/>
  <c r="P70" i="32"/>
  <c r="O70" i="32"/>
  <c r="Q69" i="32"/>
  <c r="P69" i="32"/>
  <c r="O69" i="32"/>
  <c r="Q68" i="32"/>
  <c r="P68" i="32"/>
  <c r="O68" i="32"/>
  <c r="Q67" i="32"/>
  <c r="P67" i="32"/>
  <c r="O67" i="32"/>
  <c r="Q66" i="32"/>
  <c r="P66" i="32"/>
  <c r="O66" i="32"/>
  <c r="Q65" i="32"/>
  <c r="P65" i="32"/>
  <c r="O65" i="32"/>
  <c r="Q64" i="32"/>
  <c r="P64" i="32"/>
  <c r="O64" i="32"/>
  <c r="Q63" i="32"/>
  <c r="P63" i="32"/>
  <c r="O63" i="32"/>
  <c r="Q62" i="32"/>
  <c r="P62" i="32"/>
  <c r="O62" i="32"/>
  <c r="Q61" i="32"/>
  <c r="P61" i="32"/>
  <c r="O61" i="32"/>
  <c r="Q60" i="32"/>
  <c r="P60" i="32"/>
  <c r="O60" i="32"/>
  <c r="Q59" i="32"/>
  <c r="P59" i="32"/>
  <c r="O59" i="32"/>
  <c r="Q58" i="32"/>
  <c r="P58" i="32"/>
  <c r="O58" i="32"/>
  <c r="Q57" i="32"/>
  <c r="P57" i="32"/>
  <c r="O57" i="32"/>
  <c r="Q56" i="32"/>
  <c r="P56" i="32"/>
  <c r="O56" i="32"/>
  <c r="Q55" i="32"/>
  <c r="P55" i="32"/>
  <c r="O55" i="32"/>
  <c r="Q54" i="32"/>
  <c r="P54" i="32"/>
  <c r="O54" i="32"/>
  <c r="Q53" i="32"/>
  <c r="P53" i="32"/>
  <c r="O53" i="32"/>
  <c r="Q52" i="32"/>
  <c r="P52" i="32"/>
  <c r="O52" i="32"/>
  <c r="Q51" i="32"/>
  <c r="P51" i="32"/>
  <c r="O51" i="32"/>
  <c r="Q50" i="32"/>
  <c r="P50" i="32"/>
  <c r="Q49" i="32"/>
  <c r="P49" i="32"/>
  <c r="O49" i="32"/>
  <c r="Q48" i="32"/>
  <c r="P48" i="32"/>
  <c r="O48" i="32"/>
  <c r="Q47" i="32"/>
  <c r="P47" i="32"/>
  <c r="O47" i="32"/>
  <c r="Q46" i="32"/>
  <c r="P46" i="32"/>
  <c r="O46" i="32"/>
  <c r="Q45" i="32"/>
  <c r="P45" i="32"/>
  <c r="O45" i="32"/>
  <c r="Q44" i="32"/>
  <c r="P44" i="32"/>
  <c r="O44" i="32"/>
  <c r="Q43" i="32"/>
  <c r="P43" i="32"/>
  <c r="O43" i="32"/>
  <c r="Q42" i="32"/>
  <c r="P42" i="32"/>
  <c r="Q41" i="32"/>
  <c r="P41" i="32"/>
  <c r="Q40" i="32"/>
  <c r="P40" i="32"/>
  <c r="Q39" i="32"/>
  <c r="P39" i="32"/>
  <c r="O39" i="32"/>
  <c r="Q38" i="32"/>
  <c r="P38" i="32"/>
  <c r="O38" i="32"/>
  <c r="Q37" i="32"/>
  <c r="P37" i="32"/>
  <c r="O37" i="32"/>
  <c r="Q36" i="32"/>
  <c r="P36" i="32"/>
  <c r="O36" i="32"/>
  <c r="Q35" i="32"/>
  <c r="P35" i="32"/>
  <c r="Q34" i="32"/>
  <c r="P34" i="32"/>
  <c r="O34" i="32"/>
  <c r="Q33" i="32"/>
  <c r="P33" i="32"/>
  <c r="Q32" i="32"/>
  <c r="P32" i="32"/>
  <c r="Q31" i="32"/>
  <c r="P31" i="32"/>
  <c r="O31" i="32"/>
  <c r="Q30" i="32"/>
  <c r="P30" i="32"/>
  <c r="Q29" i="32"/>
  <c r="P29" i="32"/>
  <c r="Q28" i="32"/>
  <c r="P28" i="32"/>
  <c r="O28" i="32"/>
  <c r="Q27" i="32"/>
  <c r="P27" i="32"/>
  <c r="Q26" i="32"/>
  <c r="P26" i="32"/>
  <c r="Q25" i="32"/>
  <c r="P25" i="32"/>
  <c r="Q24" i="32"/>
  <c r="P24" i="32"/>
  <c r="O24" i="32"/>
  <c r="Q23" i="32"/>
  <c r="P23" i="32"/>
  <c r="Q22" i="32"/>
  <c r="P22" i="32"/>
  <c r="Q21" i="32"/>
  <c r="P21" i="32"/>
  <c r="Q20" i="32"/>
  <c r="P20" i="32"/>
  <c r="Q19" i="32"/>
  <c r="P19" i="32"/>
  <c r="O19" i="32"/>
  <c r="Q18" i="32"/>
  <c r="P18" i="32"/>
  <c r="O18" i="32"/>
  <c r="Q17" i="32"/>
  <c r="P17" i="32"/>
  <c r="Q16" i="32"/>
  <c r="P16" i="32"/>
  <c r="O16" i="32"/>
  <c r="Q15" i="32"/>
  <c r="P15" i="32"/>
  <c r="O15" i="32"/>
  <c r="Q14" i="32"/>
  <c r="P14" i="32"/>
  <c r="O14" i="32"/>
  <c r="Q13" i="32"/>
  <c r="P13" i="32"/>
  <c r="O13" i="32"/>
  <c r="Q12" i="32"/>
  <c r="P12" i="32"/>
  <c r="O12" i="32"/>
  <c r="Q11" i="32"/>
  <c r="P11" i="32"/>
  <c r="O11" i="32"/>
  <c r="Q10" i="32"/>
  <c r="P10" i="32"/>
  <c r="O10" i="32"/>
  <c r="Q9" i="32"/>
  <c r="P9" i="32"/>
  <c r="O9" i="32"/>
  <c r="Q8" i="32"/>
  <c r="P8" i="32"/>
  <c r="O8" i="32"/>
  <c r="Q7" i="32"/>
  <c r="P7" i="32"/>
  <c r="O7" i="32"/>
  <c r="Q6" i="32"/>
  <c r="P6" i="32"/>
  <c r="O6" i="32"/>
  <c r="Q5" i="32"/>
  <c r="P5" i="32"/>
  <c r="O5" i="32"/>
  <c r="Q4" i="32"/>
  <c r="P4" i="32"/>
  <c r="O4" i="32"/>
  <c r="Q95" i="33"/>
  <c r="P95" i="33"/>
  <c r="O95" i="33"/>
  <c r="Q94" i="33"/>
  <c r="P94" i="33"/>
  <c r="O94" i="33"/>
  <c r="Q93" i="33"/>
  <c r="P93" i="33"/>
  <c r="O93" i="33"/>
  <c r="Q92" i="33"/>
  <c r="P92" i="33"/>
  <c r="O92" i="33"/>
  <c r="Q91" i="33"/>
  <c r="P91" i="33"/>
  <c r="O91" i="33"/>
  <c r="Q90" i="33"/>
  <c r="P90" i="33"/>
  <c r="O90" i="33"/>
  <c r="Q89" i="33"/>
  <c r="P89" i="33"/>
  <c r="O89" i="33"/>
  <c r="Q88" i="33"/>
  <c r="P88" i="33"/>
  <c r="O88" i="33"/>
  <c r="Q87" i="33"/>
  <c r="P87" i="33"/>
  <c r="Q86" i="33"/>
  <c r="P86" i="33"/>
  <c r="Q85" i="33"/>
  <c r="P85" i="33"/>
  <c r="O85" i="33"/>
  <c r="Q84" i="33"/>
  <c r="P84" i="33"/>
  <c r="Q83" i="33"/>
  <c r="P83" i="33"/>
  <c r="Q82" i="33"/>
  <c r="P82" i="33"/>
  <c r="O82" i="33"/>
  <c r="Q81" i="33"/>
  <c r="P81" i="33"/>
  <c r="Q80" i="33"/>
  <c r="P80" i="33"/>
  <c r="Q79" i="33"/>
  <c r="P79" i="33"/>
  <c r="O79" i="33"/>
  <c r="Q78" i="33"/>
  <c r="P78" i="33"/>
  <c r="O78" i="33"/>
  <c r="Q77" i="33"/>
  <c r="P77" i="33"/>
  <c r="O77" i="33"/>
  <c r="Q76" i="33"/>
  <c r="P76" i="33"/>
  <c r="O76" i="33"/>
  <c r="Q75" i="33"/>
  <c r="P75" i="33"/>
  <c r="Q74" i="33"/>
  <c r="P74" i="33"/>
  <c r="O74" i="33"/>
  <c r="Q73" i="33"/>
  <c r="P73" i="33"/>
  <c r="O73" i="33"/>
  <c r="Q72" i="33"/>
  <c r="P72" i="33"/>
  <c r="O72" i="33"/>
  <c r="Q71" i="33"/>
  <c r="P71" i="33"/>
  <c r="O71" i="33"/>
  <c r="Q70" i="33"/>
  <c r="P70" i="33"/>
  <c r="O70" i="33"/>
  <c r="Q69" i="33"/>
  <c r="P69" i="33"/>
  <c r="O69" i="33"/>
  <c r="Q68" i="33"/>
  <c r="P68" i="33"/>
  <c r="Q67" i="33"/>
  <c r="P67" i="33"/>
  <c r="O67" i="33"/>
  <c r="Q66" i="33"/>
  <c r="P66" i="33"/>
  <c r="Q65" i="33"/>
  <c r="P65" i="33"/>
  <c r="O65" i="33"/>
  <c r="Q64" i="33"/>
  <c r="P64" i="33"/>
  <c r="Q63" i="33"/>
  <c r="P63" i="33"/>
  <c r="Q62" i="33"/>
  <c r="P62" i="33"/>
  <c r="Q61" i="33"/>
  <c r="P61" i="33"/>
  <c r="O61" i="33"/>
  <c r="Q60" i="33"/>
  <c r="P60" i="33"/>
  <c r="Q59" i="33"/>
  <c r="P59" i="33"/>
  <c r="Q58" i="33"/>
  <c r="P58" i="33"/>
  <c r="Q57" i="33"/>
  <c r="P57" i="33"/>
  <c r="O57" i="33"/>
  <c r="Q56" i="33"/>
  <c r="P56" i="33"/>
  <c r="O56" i="33"/>
  <c r="Q55" i="33"/>
  <c r="P55" i="33"/>
  <c r="O55" i="33"/>
  <c r="Q54" i="33"/>
  <c r="P54" i="33"/>
  <c r="O54" i="33"/>
  <c r="Q53" i="33"/>
  <c r="P53" i="33"/>
  <c r="O53" i="33"/>
  <c r="Q52" i="33"/>
  <c r="P52" i="33"/>
  <c r="O52" i="33"/>
  <c r="Q51" i="33"/>
  <c r="P51" i="33"/>
  <c r="O51" i="33"/>
  <c r="Q50" i="33"/>
  <c r="P50" i="33"/>
  <c r="Q49" i="33"/>
  <c r="P49" i="33"/>
  <c r="O49" i="33"/>
  <c r="Q48" i="33"/>
  <c r="P48" i="33"/>
  <c r="Q47" i="33"/>
  <c r="P47" i="33"/>
  <c r="O47" i="33"/>
  <c r="Q46" i="33"/>
  <c r="P46" i="33"/>
  <c r="O46" i="33"/>
  <c r="Q45" i="33"/>
  <c r="P45" i="33"/>
  <c r="O45" i="33"/>
  <c r="Q44" i="33"/>
  <c r="P44" i="33"/>
  <c r="O44" i="33"/>
  <c r="Q43" i="33"/>
  <c r="P43" i="33"/>
  <c r="O43" i="33"/>
  <c r="Q42" i="33"/>
  <c r="P42" i="33"/>
  <c r="O42" i="33"/>
  <c r="Q41" i="33"/>
  <c r="P41" i="33"/>
  <c r="O41" i="33"/>
  <c r="Q40" i="33"/>
  <c r="P40" i="33"/>
  <c r="O40" i="33"/>
  <c r="Q39" i="33"/>
  <c r="P39" i="33"/>
  <c r="O39" i="33"/>
  <c r="Q38" i="33"/>
  <c r="P38" i="33"/>
  <c r="O38" i="33"/>
  <c r="Q37" i="33"/>
  <c r="P37" i="33"/>
  <c r="O37" i="33"/>
  <c r="Q36" i="33"/>
  <c r="P36" i="33"/>
  <c r="O36" i="33"/>
  <c r="Q35" i="33"/>
  <c r="P35" i="33"/>
  <c r="O35" i="33"/>
  <c r="Q34" i="33"/>
  <c r="P34" i="33"/>
  <c r="O34" i="33"/>
  <c r="Q33" i="33"/>
  <c r="P33" i="33"/>
  <c r="O33" i="33"/>
  <c r="Q32" i="33"/>
  <c r="P32" i="33"/>
  <c r="O32" i="33"/>
  <c r="Q31" i="33"/>
  <c r="P31" i="33"/>
  <c r="O31" i="33"/>
  <c r="Q30" i="33"/>
  <c r="P30" i="33"/>
  <c r="O30" i="33"/>
  <c r="Q29" i="33"/>
  <c r="P29" i="33"/>
  <c r="O29" i="33"/>
  <c r="Q28" i="33"/>
  <c r="P28" i="33"/>
  <c r="O28" i="33"/>
  <c r="Q27" i="33"/>
  <c r="P27" i="33"/>
  <c r="O27" i="33"/>
  <c r="Q26" i="33"/>
  <c r="P26" i="33"/>
  <c r="O26" i="33"/>
  <c r="Q25" i="33"/>
  <c r="P25" i="33"/>
  <c r="O25" i="33"/>
  <c r="Q24" i="33"/>
  <c r="P24" i="33"/>
  <c r="O24" i="33"/>
  <c r="Q23" i="33"/>
  <c r="P23" i="33"/>
  <c r="Q22" i="33"/>
  <c r="P22" i="33"/>
  <c r="O22" i="33"/>
  <c r="Q21" i="33"/>
  <c r="P21" i="33"/>
  <c r="O21" i="33"/>
  <c r="Q20" i="33"/>
  <c r="P20" i="33"/>
  <c r="O20" i="33"/>
  <c r="Q19" i="33"/>
  <c r="P19" i="33"/>
  <c r="O19" i="33"/>
  <c r="Q18" i="33"/>
  <c r="P18" i="33"/>
  <c r="O18" i="33"/>
  <c r="Q17" i="33"/>
  <c r="P17" i="33"/>
  <c r="O17" i="33"/>
  <c r="Q16" i="33"/>
  <c r="P16" i="33"/>
  <c r="O16" i="33"/>
  <c r="Q15" i="33"/>
  <c r="P15" i="33"/>
  <c r="O15" i="33"/>
  <c r="Q14" i="33"/>
  <c r="P14" i="33"/>
  <c r="O14" i="33"/>
  <c r="Q13" i="33"/>
  <c r="P13" i="33"/>
  <c r="O13" i="33"/>
  <c r="Q12" i="33"/>
  <c r="P12" i="33"/>
  <c r="O12" i="33"/>
  <c r="Q11" i="33"/>
  <c r="P11" i="33"/>
  <c r="O11" i="33"/>
  <c r="Q10" i="33"/>
  <c r="P10" i="33"/>
  <c r="O10" i="33"/>
  <c r="Q9" i="33"/>
  <c r="P9" i="33"/>
  <c r="O9" i="33"/>
  <c r="Q8" i="33"/>
  <c r="P8" i="33"/>
  <c r="O8" i="33"/>
  <c r="Q7" i="33"/>
  <c r="P7" i="33"/>
  <c r="O7" i="33"/>
  <c r="Q6" i="33"/>
  <c r="P6" i="33"/>
  <c r="O6" i="33"/>
  <c r="Q5" i="33"/>
  <c r="P5" i="33"/>
  <c r="O5" i="33"/>
  <c r="Q4" i="33"/>
  <c r="P4" i="33"/>
  <c r="O4" i="33"/>
  <c r="P14" i="34"/>
  <c r="O14" i="34"/>
  <c r="P13" i="34"/>
  <c r="O13" i="34"/>
  <c r="P12" i="34"/>
  <c r="O12" i="34"/>
  <c r="P11" i="34"/>
  <c r="O11" i="34"/>
  <c r="P10" i="34"/>
  <c r="O10" i="34"/>
  <c r="P9" i="34"/>
  <c r="O9" i="34"/>
  <c r="P8" i="34"/>
  <c r="O8" i="34"/>
  <c r="P7" i="34"/>
  <c r="O7" i="34"/>
  <c r="P6" i="34"/>
  <c r="O6" i="34"/>
  <c r="P5" i="34"/>
  <c r="O5" i="34"/>
  <c r="P4" i="34"/>
  <c r="O4" i="34"/>
  <c r="Q12" i="31"/>
  <c r="P12" i="31"/>
  <c r="O12" i="31"/>
  <c r="Q46" i="31"/>
  <c r="P46" i="31"/>
  <c r="Q21" i="31"/>
  <c r="P21" i="31"/>
  <c r="Q18" i="31"/>
  <c r="P18" i="31"/>
  <c r="Q47" i="31"/>
  <c r="P47" i="31"/>
  <c r="O47" i="31"/>
  <c r="Q23" i="31"/>
  <c r="P23" i="31"/>
  <c r="Q22" i="31"/>
  <c r="P22" i="31"/>
  <c r="Q25" i="31"/>
  <c r="P25" i="31"/>
  <c r="Q26" i="31"/>
  <c r="P26" i="31"/>
  <c r="Q27" i="31"/>
  <c r="P27" i="31"/>
  <c r="Q40" i="31"/>
  <c r="P40" i="31"/>
  <c r="O40" i="31"/>
  <c r="Q20" i="31"/>
  <c r="P20" i="31"/>
  <c r="O20" i="31"/>
  <c r="Q51" i="31"/>
  <c r="P51" i="31"/>
  <c r="O51" i="31"/>
  <c r="Q28" i="31"/>
  <c r="P28" i="31"/>
  <c r="Q35" i="31"/>
  <c r="P35" i="31"/>
  <c r="O35" i="31"/>
  <c r="Q29" i="31"/>
  <c r="P29" i="31"/>
  <c r="O29" i="31"/>
  <c r="Q49" i="31"/>
  <c r="P49" i="31"/>
  <c r="O49" i="31"/>
  <c r="Q32" i="31"/>
  <c r="P32" i="31"/>
  <c r="O32" i="31"/>
  <c r="Q24" i="31"/>
  <c r="P24" i="31"/>
  <c r="Q31" i="31"/>
  <c r="P31" i="31"/>
  <c r="O31" i="31"/>
  <c r="Q33" i="31"/>
  <c r="P33" i="31"/>
  <c r="O33" i="31"/>
  <c r="Q30" i="31"/>
  <c r="P30" i="31"/>
  <c r="O30" i="31"/>
  <c r="Q15" i="31"/>
  <c r="P15" i="31"/>
  <c r="O15" i="31"/>
  <c r="Q45" i="31"/>
  <c r="P45" i="31"/>
  <c r="O45" i="31"/>
  <c r="Q38" i="31"/>
  <c r="P38" i="31"/>
  <c r="O38" i="31"/>
  <c r="Q17" i="31"/>
  <c r="P17" i="31"/>
  <c r="O17" i="31"/>
  <c r="Q19" i="31"/>
  <c r="P19" i="31"/>
  <c r="O19" i="31"/>
  <c r="Q3" i="31"/>
  <c r="P3" i="31"/>
  <c r="Q4" i="31"/>
  <c r="P4" i="31"/>
  <c r="Q2" i="31"/>
  <c r="P2" i="31"/>
  <c r="Q5" i="31"/>
  <c r="P5" i="31"/>
  <c r="Q6" i="31"/>
  <c r="P6" i="31"/>
  <c r="Q8" i="31"/>
  <c r="P8" i="31"/>
  <c r="O8" i="31"/>
  <c r="Q14" i="31"/>
  <c r="P14" i="31"/>
  <c r="O14" i="31"/>
  <c r="Q59" i="31"/>
  <c r="P59" i="31"/>
  <c r="Q58" i="31"/>
  <c r="P58" i="31"/>
  <c r="Q43" i="31"/>
  <c r="P43" i="31"/>
  <c r="Q52" i="31"/>
  <c r="P52" i="31"/>
  <c r="Q34" i="31"/>
  <c r="P34" i="31"/>
  <c r="O34" i="31"/>
  <c r="Q7" i="31"/>
  <c r="P7" i="31"/>
  <c r="O7" i="31"/>
  <c r="Q36" i="31"/>
  <c r="P36" i="31"/>
  <c r="Q37" i="31"/>
  <c r="P37" i="31"/>
  <c r="Q50" i="31"/>
  <c r="P50" i="31"/>
  <c r="Q48" i="31"/>
  <c r="P48" i="31"/>
  <c r="Q39" i="31"/>
  <c r="P39" i="31"/>
  <c r="Q44" i="31"/>
  <c r="P44" i="31"/>
  <c r="Q42" i="31"/>
  <c r="P42" i="31"/>
  <c r="Q53" i="31"/>
  <c r="P53" i="31"/>
  <c r="Q41" i="31"/>
  <c r="P41" i="31"/>
  <c r="Q57" i="31"/>
  <c r="P57" i="31"/>
  <c r="Q9" i="31"/>
  <c r="P9" i="31"/>
  <c r="O9" i="31"/>
  <c r="Q56" i="31"/>
  <c r="P56" i="31"/>
  <c r="O56" i="31"/>
  <c r="Q16" i="31"/>
  <c r="P16" i="31"/>
  <c r="O16" i="31"/>
  <c r="Q10" i="31"/>
  <c r="P10" i="31"/>
  <c r="O10" i="31"/>
  <c r="Q11" i="31"/>
  <c r="P11" i="31"/>
  <c r="O11" i="31"/>
  <c r="Q13" i="31"/>
  <c r="P13" i="31"/>
  <c r="O13" i="31"/>
  <c r="P228" i="30"/>
  <c r="O228" i="30"/>
  <c r="P227" i="30"/>
  <c r="O227" i="30"/>
  <c r="P226" i="30"/>
  <c r="O226" i="30"/>
  <c r="P224" i="30"/>
  <c r="O224" i="30"/>
  <c r="P223" i="30"/>
  <c r="O223" i="30"/>
  <c r="P222" i="30"/>
  <c r="O222" i="30"/>
  <c r="P221" i="30"/>
  <c r="O221" i="30"/>
  <c r="P220" i="30"/>
  <c r="O220" i="30"/>
  <c r="P216" i="30"/>
  <c r="O216" i="30"/>
  <c r="P211" i="30"/>
  <c r="O211" i="30"/>
  <c r="P126" i="30"/>
  <c r="O126" i="30"/>
  <c r="N126" i="30"/>
  <c r="P195" i="30"/>
  <c r="O195" i="30"/>
  <c r="P194" i="30"/>
  <c r="O194" i="30"/>
  <c r="P193" i="30"/>
  <c r="O193" i="30"/>
  <c r="P192" i="30"/>
  <c r="O192" i="30"/>
  <c r="P189" i="30"/>
  <c r="O189" i="30"/>
  <c r="P188" i="30"/>
  <c r="O188" i="30"/>
  <c r="P187" i="30"/>
  <c r="O187" i="30"/>
  <c r="P186" i="30"/>
  <c r="O186" i="30"/>
  <c r="P185" i="30"/>
  <c r="O185" i="30"/>
  <c r="P184" i="30"/>
  <c r="O184" i="30"/>
  <c r="P183" i="30"/>
  <c r="O183" i="30"/>
  <c r="P182" i="30"/>
  <c r="O182" i="30"/>
  <c r="P117" i="30"/>
  <c r="O117" i="30"/>
  <c r="P116" i="30"/>
  <c r="O116" i="30"/>
  <c r="N116" i="30"/>
  <c r="P181" i="30"/>
  <c r="O181" i="30"/>
  <c r="P108" i="30"/>
  <c r="O108" i="30"/>
  <c r="N108" i="30"/>
  <c r="P107" i="30"/>
  <c r="O107" i="30"/>
  <c r="N107" i="30"/>
  <c r="P240" i="30"/>
  <c r="O240" i="30"/>
  <c r="P225" i="30"/>
  <c r="O225" i="30"/>
  <c r="N225" i="30"/>
  <c r="P239" i="30"/>
  <c r="O239" i="30"/>
  <c r="P171" i="30"/>
  <c r="O171" i="30"/>
  <c r="N171" i="30"/>
  <c r="P170" i="30"/>
  <c r="O170" i="30"/>
  <c r="N170" i="30"/>
  <c r="P238" i="30"/>
  <c r="O238" i="30"/>
  <c r="P167" i="30"/>
  <c r="O167" i="30"/>
  <c r="N167" i="30"/>
  <c r="P166" i="30"/>
  <c r="O166" i="30"/>
  <c r="N166" i="30"/>
  <c r="P165" i="30"/>
  <c r="O165" i="30"/>
  <c r="N165" i="30"/>
  <c r="P164" i="30"/>
  <c r="O164" i="30"/>
  <c r="N164" i="30"/>
  <c r="P219" i="30"/>
  <c r="O219" i="30"/>
  <c r="N219" i="30"/>
  <c r="P237" i="30"/>
  <c r="O237" i="30"/>
  <c r="P163" i="30"/>
  <c r="O163" i="30"/>
  <c r="N163" i="30"/>
  <c r="P85" i="30"/>
  <c r="O85" i="30"/>
  <c r="N85" i="30"/>
  <c r="P162" i="30"/>
  <c r="O162" i="30"/>
  <c r="N162" i="30"/>
  <c r="P160" i="30"/>
  <c r="O160" i="30"/>
  <c r="N160" i="30"/>
  <c r="P217" i="30"/>
  <c r="O217" i="30"/>
  <c r="N217" i="30"/>
  <c r="P236" i="30"/>
  <c r="O236" i="30"/>
  <c r="P159" i="30"/>
  <c r="O159" i="30"/>
  <c r="N159" i="30"/>
  <c r="P235" i="30"/>
  <c r="O235" i="30"/>
  <c r="P158" i="30"/>
  <c r="O158" i="30"/>
  <c r="N158" i="30"/>
  <c r="P157" i="30"/>
  <c r="O157" i="30"/>
  <c r="N157" i="30"/>
  <c r="P234" i="30"/>
  <c r="O234" i="30"/>
  <c r="P233" i="30"/>
  <c r="O233" i="30"/>
  <c r="P156" i="30"/>
  <c r="O156" i="30"/>
  <c r="N156" i="30"/>
  <c r="P154" i="30"/>
  <c r="O154" i="30"/>
  <c r="N154" i="30"/>
  <c r="P152" i="30"/>
  <c r="O152" i="30"/>
  <c r="N152" i="30"/>
  <c r="P213" i="30"/>
  <c r="O213" i="30"/>
  <c r="N213" i="30"/>
  <c r="P232" i="30"/>
  <c r="O232" i="30"/>
  <c r="P150" i="30"/>
  <c r="O150" i="30"/>
  <c r="N150" i="30"/>
  <c r="P149" i="30"/>
  <c r="O149" i="30"/>
  <c r="N149" i="30"/>
  <c r="P231" i="30"/>
  <c r="O231" i="30"/>
  <c r="P230" i="30"/>
  <c r="O230" i="30"/>
  <c r="P87" i="30"/>
  <c r="O87" i="30"/>
  <c r="P86" i="30"/>
  <c r="O86" i="30"/>
  <c r="P82" i="30"/>
  <c r="O82" i="30"/>
  <c r="N82" i="30"/>
  <c r="P78" i="30"/>
  <c r="O78" i="30"/>
  <c r="N78" i="30"/>
  <c r="P142" i="30"/>
  <c r="O142" i="30"/>
  <c r="P76" i="30"/>
  <c r="O76" i="30"/>
  <c r="N76" i="30"/>
  <c r="P75" i="30"/>
  <c r="O75" i="30"/>
  <c r="P74" i="30"/>
  <c r="O74" i="30"/>
  <c r="N74" i="30"/>
  <c r="P135" i="30"/>
  <c r="O135" i="30"/>
  <c r="N135" i="30"/>
  <c r="P73" i="30"/>
  <c r="O73" i="30"/>
  <c r="N73" i="30"/>
  <c r="P72" i="30"/>
  <c r="O72" i="30"/>
  <c r="N72" i="30"/>
  <c r="P70" i="30"/>
  <c r="O70" i="30"/>
  <c r="N70" i="30"/>
  <c r="P67" i="30"/>
  <c r="O67" i="30"/>
  <c r="N67" i="30"/>
  <c r="P202" i="30"/>
  <c r="O202" i="30"/>
  <c r="P201" i="30"/>
  <c r="O201" i="30"/>
  <c r="P66" i="30"/>
  <c r="O66" i="30"/>
  <c r="P200" i="30"/>
  <c r="O200" i="30"/>
  <c r="P199" i="30"/>
  <c r="O199" i="30"/>
  <c r="P64" i="30"/>
  <c r="O64" i="30"/>
  <c r="P198" i="30"/>
  <c r="O198" i="30"/>
  <c r="P63" i="30"/>
  <c r="O63" i="30"/>
  <c r="P62" i="30"/>
  <c r="O62" i="30"/>
  <c r="P61" i="30"/>
  <c r="O61" i="30"/>
  <c r="N61" i="30"/>
  <c r="P60" i="30"/>
  <c r="O60" i="30"/>
  <c r="P59" i="30"/>
  <c r="O59" i="30"/>
  <c r="P58" i="30"/>
  <c r="O58" i="30"/>
  <c r="P197" i="30"/>
  <c r="O197" i="30"/>
  <c r="N197" i="30"/>
  <c r="P57" i="30"/>
  <c r="O57" i="30"/>
  <c r="N57" i="30"/>
  <c r="P56" i="30"/>
  <c r="O56" i="30"/>
  <c r="N56" i="30"/>
  <c r="P127" i="30"/>
  <c r="O127" i="30"/>
  <c r="P53" i="30"/>
  <c r="O53" i="30"/>
  <c r="N53" i="30"/>
  <c r="P196" i="30"/>
  <c r="O196" i="30"/>
  <c r="N196" i="30"/>
  <c r="P50" i="30"/>
  <c r="O50" i="30"/>
  <c r="P49" i="30"/>
  <c r="O49" i="30"/>
  <c r="N49" i="30"/>
  <c r="P48" i="30"/>
  <c r="O48" i="30"/>
  <c r="P47" i="30"/>
  <c r="O47" i="30"/>
  <c r="N47" i="30"/>
  <c r="P46" i="30"/>
  <c r="O46" i="30"/>
  <c r="N46" i="30"/>
  <c r="P44" i="30"/>
  <c r="O44" i="30"/>
  <c r="N44" i="30"/>
  <c r="P125" i="30"/>
  <c r="O125" i="30"/>
  <c r="P123" i="30"/>
  <c r="O123" i="30"/>
  <c r="N123" i="30"/>
  <c r="P122" i="30"/>
  <c r="O122" i="30"/>
  <c r="P39" i="30"/>
  <c r="O39" i="30"/>
  <c r="N39" i="30"/>
  <c r="P38" i="30"/>
  <c r="O38" i="30"/>
  <c r="N38" i="30"/>
  <c r="P37" i="30"/>
  <c r="O37" i="30"/>
  <c r="N37" i="30"/>
  <c r="P190" i="30"/>
  <c r="O190" i="30"/>
  <c r="N190" i="30"/>
  <c r="P36" i="30"/>
  <c r="O36" i="30"/>
  <c r="N36" i="30"/>
  <c r="P33" i="30"/>
  <c r="O33" i="30"/>
  <c r="N33" i="30"/>
  <c r="P32" i="30"/>
  <c r="O32" i="30"/>
  <c r="N32" i="30"/>
  <c r="P29" i="30"/>
  <c r="O29" i="30"/>
  <c r="N29" i="30"/>
  <c r="P119" i="30"/>
  <c r="O119" i="30"/>
  <c r="P27" i="30"/>
  <c r="O27" i="30"/>
  <c r="N27" i="30"/>
  <c r="P23" i="30"/>
  <c r="O23" i="30"/>
  <c r="P115" i="30"/>
  <c r="O115" i="30"/>
  <c r="P113" i="30"/>
  <c r="O113" i="30"/>
  <c r="P21" i="30"/>
  <c r="O21" i="30"/>
  <c r="N21" i="30"/>
  <c r="P111" i="30"/>
  <c r="O111" i="30"/>
  <c r="N111" i="30"/>
  <c r="P109" i="30"/>
  <c r="O109" i="30"/>
  <c r="P20" i="30"/>
  <c r="O20" i="30"/>
  <c r="N20" i="30"/>
  <c r="P180" i="30"/>
  <c r="O180" i="30"/>
  <c r="P179" i="30"/>
  <c r="O179" i="30"/>
  <c r="N179" i="30"/>
  <c r="P18" i="30"/>
  <c r="O18" i="30"/>
  <c r="N18" i="30"/>
  <c r="P16" i="30"/>
  <c r="O16" i="30"/>
  <c r="N16" i="30"/>
  <c r="P103" i="30"/>
  <c r="O103" i="30"/>
  <c r="N103" i="30"/>
  <c r="P15" i="30"/>
  <c r="O15" i="30"/>
  <c r="N15" i="30"/>
  <c r="P178" i="30"/>
  <c r="O178" i="30"/>
  <c r="N178" i="30"/>
  <c r="P177" i="30"/>
  <c r="O177" i="30"/>
  <c r="N177" i="30"/>
  <c r="P14" i="30"/>
  <c r="O14" i="30"/>
  <c r="N14" i="30"/>
  <c r="P176" i="30"/>
  <c r="O176" i="30"/>
  <c r="N176" i="30"/>
  <c r="P13" i="30"/>
  <c r="O13" i="30"/>
  <c r="N13" i="30"/>
  <c r="P12" i="30"/>
  <c r="O12" i="30"/>
  <c r="N12" i="30"/>
  <c r="P11" i="30"/>
  <c r="O11" i="30"/>
  <c r="N11" i="30"/>
  <c r="P10" i="30"/>
  <c r="O10" i="30"/>
  <c r="N10" i="30"/>
  <c r="P102" i="30"/>
  <c r="O102" i="30"/>
  <c r="N102" i="30"/>
  <c r="P9" i="30"/>
  <c r="O9" i="30"/>
  <c r="N9" i="30"/>
  <c r="P101" i="30"/>
  <c r="O101" i="30"/>
  <c r="N101" i="30"/>
  <c r="P100" i="30"/>
  <c r="O100" i="30"/>
  <c r="N100" i="30"/>
  <c r="P99" i="30"/>
  <c r="O99" i="30"/>
  <c r="N99" i="30"/>
  <c r="P98" i="30"/>
  <c r="O98" i="30"/>
  <c r="N98" i="30"/>
  <c r="P175" i="30"/>
  <c r="O175" i="30"/>
  <c r="N175" i="30"/>
  <c r="P8" i="30"/>
  <c r="O8" i="30"/>
  <c r="N8" i="30"/>
  <c r="P7" i="30"/>
  <c r="O7" i="30"/>
  <c r="N7" i="30"/>
  <c r="P174" i="30"/>
  <c r="O174" i="30"/>
  <c r="N174" i="30"/>
  <c r="P97" i="30"/>
  <c r="O97" i="30"/>
  <c r="N97" i="30"/>
  <c r="P96" i="30"/>
  <c r="O96" i="30"/>
  <c r="N96" i="30"/>
  <c r="P6" i="30"/>
  <c r="O6" i="30"/>
  <c r="N6" i="30"/>
  <c r="P5" i="30"/>
  <c r="O5" i="30"/>
  <c r="N5" i="30"/>
  <c r="P4" i="30"/>
  <c r="O4" i="30"/>
  <c r="N4" i="30"/>
  <c r="P84" i="30"/>
  <c r="O84" i="30"/>
  <c r="P83" i="30"/>
  <c r="O83" i="30"/>
  <c r="P81" i="30"/>
  <c r="O81" i="30"/>
  <c r="P80" i="30"/>
  <c r="O80" i="30"/>
  <c r="P79" i="30"/>
  <c r="O79" i="30"/>
  <c r="N79" i="30"/>
  <c r="P77" i="30"/>
  <c r="O77" i="30"/>
  <c r="N77" i="30"/>
  <c r="P207" i="30"/>
  <c r="O207" i="30"/>
  <c r="N207" i="30"/>
  <c r="P204" i="30"/>
  <c r="O204" i="30"/>
  <c r="N204" i="30"/>
  <c r="P134" i="30"/>
  <c r="O134" i="30"/>
  <c r="P133" i="30"/>
  <c r="O133" i="30"/>
  <c r="P71" i="30"/>
  <c r="O71" i="30"/>
  <c r="N71" i="30"/>
  <c r="P69" i="30"/>
  <c r="O69" i="30"/>
  <c r="N69" i="30"/>
  <c r="P68" i="30"/>
  <c r="O68" i="30"/>
  <c r="P132" i="30"/>
  <c r="O132" i="30"/>
  <c r="P203" i="30"/>
  <c r="O203" i="30"/>
  <c r="N203" i="30"/>
  <c r="P131" i="30"/>
  <c r="O131" i="30"/>
  <c r="N131" i="30"/>
  <c r="P65" i="30"/>
  <c r="O65" i="30"/>
  <c r="N65" i="30"/>
  <c r="P130" i="30"/>
  <c r="O130" i="30"/>
  <c r="N130" i="30"/>
  <c r="P129" i="30"/>
  <c r="O129" i="30"/>
  <c r="N129" i="30"/>
  <c r="P55" i="30"/>
  <c r="O55" i="30"/>
  <c r="N55" i="30"/>
  <c r="P128" i="30"/>
  <c r="O128" i="30"/>
  <c r="N128" i="30"/>
  <c r="P54" i="30"/>
  <c r="O54" i="30"/>
  <c r="N54" i="30"/>
  <c r="P52" i="30"/>
  <c r="O52" i="30"/>
  <c r="N52" i="30"/>
  <c r="P51" i="30"/>
  <c r="O51" i="30"/>
  <c r="N51" i="30"/>
  <c r="P45" i="30"/>
  <c r="O45" i="30"/>
  <c r="N45" i="30"/>
  <c r="P43" i="30"/>
  <c r="O43" i="30"/>
  <c r="N43" i="30"/>
  <c r="P42" i="30"/>
  <c r="O42" i="30"/>
  <c r="N42" i="30"/>
  <c r="P41" i="30"/>
  <c r="O41" i="30"/>
  <c r="N41" i="30"/>
  <c r="P124" i="30"/>
  <c r="O124" i="30"/>
  <c r="P191" i="30"/>
  <c r="O191" i="30"/>
  <c r="N191" i="30"/>
  <c r="P121" i="30"/>
  <c r="O121" i="30"/>
  <c r="P40" i="30"/>
  <c r="O40" i="30"/>
  <c r="N40" i="30"/>
  <c r="P35" i="30"/>
  <c r="O35" i="30"/>
  <c r="N35" i="30"/>
  <c r="P34" i="30"/>
  <c r="O34" i="30"/>
  <c r="N34" i="30"/>
  <c r="P120" i="30"/>
  <c r="O120" i="30"/>
  <c r="N120" i="30"/>
  <c r="P31" i="30"/>
  <c r="O31" i="30"/>
  <c r="N31" i="30"/>
  <c r="P30" i="30"/>
  <c r="O30" i="30"/>
  <c r="N30" i="30"/>
  <c r="P28" i="30"/>
  <c r="O28" i="30"/>
  <c r="N28" i="30"/>
  <c r="P118" i="30"/>
  <c r="O118" i="30"/>
  <c r="P26" i="30"/>
  <c r="O26" i="30"/>
  <c r="N26" i="30"/>
  <c r="P25" i="30"/>
  <c r="O25" i="30"/>
  <c r="N25" i="30"/>
  <c r="P24" i="30"/>
  <c r="O24" i="30"/>
  <c r="N24" i="30"/>
  <c r="P114" i="30"/>
  <c r="O114" i="30"/>
  <c r="P112" i="30"/>
  <c r="O112" i="30"/>
  <c r="P22" i="30"/>
  <c r="O22" i="30"/>
  <c r="N22" i="30"/>
  <c r="P110" i="30"/>
  <c r="O110" i="30"/>
  <c r="N110" i="30"/>
  <c r="P106" i="30"/>
  <c r="O106" i="30"/>
  <c r="N106" i="30"/>
  <c r="P105" i="30"/>
  <c r="O105" i="30"/>
  <c r="N105" i="30"/>
  <c r="P104" i="30"/>
  <c r="O104" i="30"/>
  <c r="N104" i="30"/>
  <c r="P19" i="30"/>
  <c r="O19" i="30"/>
  <c r="N19" i="30"/>
  <c r="P17" i="30"/>
  <c r="O17" i="30"/>
  <c r="N17" i="30"/>
  <c r="P95" i="30"/>
  <c r="O95" i="30"/>
  <c r="N95" i="30"/>
  <c r="P94" i="30"/>
  <c r="O94" i="30"/>
  <c r="N94" i="30"/>
  <c r="P93" i="30"/>
  <c r="O93" i="30"/>
  <c r="N93" i="30"/>
  <c r="P229" i="30"/>
  <c r="O229" i="30"/>
  <c r="N229" i="30"/>
  <c r="P92" i="30"/>
  <c r="O92" i="30"/>
  <c r="N92" i="30"/>
  <c r="P91" i="30"/>
  <c r="O91" i="30"/>
  <c r="N91" i="30"/>
  <c r="P90" i="30"/>
  <c r="O90" i="30"/>
  <c r="N90" i="30"/>
  <c r="P89" i="30"/>
  <c r="O89" i="30"/>
  <c r="N89" i="30"/>
  <c r="P173" i="30"/>
  <c r="O173" i="30"/>
  <c r="N173" i="30"/>
  <c r="P88" i="30"/>
  <c r="O88" i="30"/>
  <c r="N88" i="30"/>
  <c r="P172" i="30"/>
  <c r="O172" i="30"/>
  <c r="N172" i="30"/>
  <c r="P169" i="30"/>
  <c r="O169" i="30"/>
  <c r="N169" i="30"/>
  <c r="P168" i="30"/>
  <c r="O168" i="30"/>
  <c r="N168" i="30"/>
  <c r="P161" i="30"/>
  <c r="O161" i="30"/>
  <c r="N161" i="30"/>
  <c r="P218" i="30"/>
  <c r="O218" i="30"/>
  <c r="N218" i="30"/>
  <c r="P215" i="30"/>
  <c r="O215" i="30"/>
  <c r="N215" i="30"/>
  <c r="P155" i="30"/>
  <c r="O155" i="30"/>
  <c r="N155" i="30"/>
  <c r="P153" i="30"/>
  <c r="O153" i="30"/>
  <c r="N153" i="30"/>
  <c r="P214" i="30"/>
  <c r="O214" i="30"/>
  <c r="N214" i="30"/>
  <c r="P151" i="30"/>
  <c r="O151" i="30"/>
  <c r="N151" i="30"/>
  <c r="P148" i="30"/>
  <c r="O148" i="30"/>
  <c r="N148" i="30"/>
  <c r="P212" i="30"/>
  <c r="O212" i="30"/>
  <c r="N212" i="30"/>
  <c r="P147" i="30"/>
  <c r="O147" i="30"/>
  <c r="N147" i="30"/>
  <c r="P146" i="30"/>
  <c r="O146" i="30"/>
  <c r="N146" i="30"/>
  <c r="P210" i="30"/>
  <c r="O210" i="30"/>
  <c r="N210" i="30"/>
  <c r="P209" i="30"/>
  <c r="O209" i="30"/>
  <c r="N209" i="30"/>
  <c r="P145" i="30"/>
  <c r="O145" i="30"/>
  <c r="N145" i="30"/>
  <c r="P208" i="30"/>
  <c r="O208" i="30"/>
  <c r="N208" i="30"/>
  <c r="P144" i="30"/>
  <c r="O144" i="30"/>
  <c r="N144" i="30"/>
  <c r="P143" i="30"/>
  <c r="O143" i="30"/>
  <c r="N143" i="30"/>
  <c r="P206" i="30"/>
  <c r="O206" i="30"/>
  <c r="N206" i="30"/>
  <c r="P141" i="30"/>
  <c r="O141" i="30"/>
  <c r="N141" i="30"/>
  <c r="P140" i="30"/>
  <c r="O140" i="30"/>
  <c r="N140" i="30"/>
  <c r="P139" i="30"/>
  <c r="O139" i="30"/>
  <c r="N139" i="30"/>
  <c r="P205" i="30"/>
  <c r="O205" i="30"/>
  <c r="N205" i="30"/>
  <c r="P138" i="30"/>
  <c r="O138" i="30"/>
  <c r="N138" i="30"/>
  <c r="P137" i="30"/>
  <c r="O137" i="30"/>
  <c r="N137" i="30"/>
  <c r="P136" i="30"/>
  <c r="O136" i="30"/>
  <c r="N136" i="30"/>
  <c r="O36" i="5"/>
  <c r="O27" i="5"/>
  <c r="O12" i="5"/>
  <c r="O8" i="5"/>
  <c r="O11" i="5"/>
  <c r="O28" i="5"/>
  <c r="O17" i="5"/>
  <c r="O39" i="5"/>
  <c r="O37" i="5"/>
  <c r="O34" i="5"/>
  <c r="O20" i="5"/>
  <c r="O22" i="5"/>
  <c r="O16" i="5"/>
  <c r="O23" i="5"/>
  <c r="O38" i="5"/>
  <c r="O29" i="5"/>
  <c r="O26" i="5"/>
  <c r="O33" i="5"/>
  <c r="O30" i="5"/>
  <c r="O21" i="5"/>
  <c r="O18" i="5"/>
  <c r="O19" i="5"/>
  <c r="O15" i="5"/>
  <c r="O9" i="5"/>
  <c r="O35" i="5"/>
  <c r="O10" i="5"/>
  <c r="O14" i="5"/>
  <c r="O25" i="5"/>
  <c r="O32" i="5"/>
  <c r="O24" i="5"/>
  <c r="O31" i="5"/>
  <c r="O13" i="5"/>
  <c r="O7" i="5"/>
  <c r="P29" i="1" l="1"/>
  <c r="O29" i="1"/>
  <c r="N29" i="1"/>
  <c r="P23" i="1"/>
  <c r="O23" i="1"/>
  <c r="N23" i="1"/>
  <c r="P14" i="1"/>
  <c r="O14" i="1"/>
  <c r="N14" i="1"/>
  <c r="P17" i="1"/>
  <c r="O17" i="1"/>
  <c r="N17" i="1"/>
  <c r="P19" i="1"/>
  <c r="O19" i="1"/>
  <c r="N19" i="1"/>
  <c r="P10" i="1"/>
  <c r="O10" i="1"/>
  <c r="N10" i="1"/>
  <c r="P20" i="1"/>
  <c r="O20" i="1"/>
  <c r="N20" i="1"/>
  <c r="P30" i="1"/>
  <c r="O30" i="1"/>
  <c r="N30" i="1"/>
  <c r="P26" i="1"/>
  <c r="O26" i="1"/>
  <c r="N26" i="1"/>
  <c r="P41" i="1"/>
  <c r="O41" i="1"/>
  <c r="N41" i="1"/>
  <c r="P34" i="1"/>
  <c r="O34" i="1"/>
  <c r="N34" i="1"/>
  <c r="P32" i="1"/>
  <c r="O32" i="1"/>
  <c r="N32" i="1"/>
  <c r="P33" i="1"/>
  <c r="O33" i="1"/>
  <c r="N33" i="1"/>
  <c r="P36" i="1"/>
  <c r="O36" i="1"/>
  <c r="N36" i="1"/>
  <c r="P27" i="1"/>
  <c r="O27" i="1"/>
  <c r="N27" i="1"/>
  <c r="P21" i="1"/>
  <c r="O21" i="1"/>
  <c r="N21" i="1"/>
  <c r="P28" i="1"/>
  <c r="O28" i="1"/>
  <c r="N28" i="1"/>
  <c r="P13" i="1"/>
  <c r="O13" i="1"/>
  <c r="N13" i="1"/>
  <c r="P11" i="1"/>
  <c r="O11" i="1"/>
  <c r="N11" i="1"/>
  <c r="P22" i="1"/>
  <c r="O22" i="1"/>
  <c r="N22" i="1"/>
  <c r="P7" i="1"/>
  <c r="O7" i="1"/>
  <c r="N7" i="1"/>
  <c r="P31" i="1"/>
  <c r="O31" i="1"/>
  <c r="N31" i="1"/>
  <c r="P8" i="1"/>
  <c r="O8" i="1"/>
  <c r="N8" i="1"/>
  <c r="P18" i="1"/>
  <c r="O18" i="1"/>
  <c r="N18" i="1"/>
  <c r="P15" i="1"/>
  <c r="O15" i="1"/>
  <c r="N15" i="1"/>
  <c r="P25" i="1"/>
  <c r="O25" i="1"/>
  <c r="N25" i="1"/>
  <c r="P12" i="1"/>
  <c r="O12" i="1"/>
  <c r="N12" i="1"/>
  <c r="P24" i="1"/>
  <c r="O24" i="1"/>
  <c r="N24" i="1"/>
  <c r="P16" i="1"/>
  <c r="O16" i="1"/>
  <c r="N16" i="1"/>
  <c r="P9" i="1"/>
  <c r="O9" i="1"/>
  <c r="N9" i="1"/>
  <c r="P35" i="1"/>
  <c r="O35" i="1"/>
  <c r="N35" i="1"/>
  <c r="P44" i="1"/>
  <c r="O44" i="1"/>
  <c r="N44" i="1"/>
  <c r="P43" i="1"/>
  <c r="O43" i="1"/>
  <c r="N43" i="1"/>
  <c r="P42" i="1"/>
  <c r="O42" i="1"/>
  <c r="N42" i="1"/>
  <c r="P40" i="1"/>
  <c r="O40" i="1"/>
  <c r="N40" i="1"/>
  <c r="P38" i="1"/>
  <c r="O38" i="1"/>
  <c r="N38" i="1"/>
  <c r="P37" i="1"/>
  <c r="O37" i="1"/>
  <c r="N37" i="1"/>
  <c r="P39" i="1"/>
  <c r="O39" i="1"/>
  <c r="N39" i="1"/>
  <c r="N62" i="29" l="1"/>
  <c r="N29" i="29"/>
  <c r="N28" i="29"/>
  <c r="N12" i="29"/>
  <c r="N34" i="29"/>
  <c r="N26" i="29"/>
  <c r="N15" i="29"/>
  <c r="N49" i="29"/>
  <c r="N67" i="29"/>
  <c r="N54" i="29"/>
  <c r="N85" i="29"/>
  <c r="N17" i="29"/>
  <c r="N11" i="29"/>
  <c r="N19" i="29"/>
  <c r="N38" i="29"/>
  <c r="N21" i="29"/>
  <c r="N31" i="29"/>
  <c r="N10" i="29"/>
  <c r="N18" i="29"/>
  <c r="N48" i="29"/>
  <c r="N22" i="29"/>
  <c r="N7" i="29"/>
  <c r="N14" i="29"/>
  <c r="N83" i="29"/>
  <c r="N45" i="29"/>
  <c r="N90" i="29"/>
  <c r="N63" i="29"/>
  <c r="N32" i="29"/>
  <c r="N52" i="29"/>
  <c r="N36" i="29"/>
  <c r="N46" i="29"/>
  <c r="N39" i="29"/>
  <c r="N13" i="29"/>
  <c r="N25" i="29"/>
  <c r="N30" i="29"/>
  <c r="N58" i="29"/>
  <c r="N51" i="29"/>
  <c r="N65" i="29"/>
  <c r="N47" i="29"/>
  <c r="N56" i="29"/>
  <c r="N86" i="29"/>
  <c r="N57" i="29"/>
  <c r="N66" i="29"/>
  <c r="N84" i="29"/>
  <c r="N88" i="29"/>
  <c r="N91" i="29"/>
  <c r="N50" i="29"/>
  <c r="N43" i="29"/>
  <c r="N9" i="29"/>
  <c r="N16" i="29"/>
  <c r="N20" i="29"/>
  <c r="N24" i="29"/>
  <c r="N33" i="29"/>
  <c r="N27" i="29"/>
  <c r="N8" i="29"/>
  <c r="N23" i="29"/>
  <c r="N60" i="29"/>
  <c r="N81" i="29"/>
  <c r="N82" i="29"/>
  <c r="N71" i="29"/>
  <c r="P40" i="29"/>
  <c r="P55" i="29"/>
  <c r="P44" i="29"/>
  <c r="P41" i="29"/>
  <c r="P53" i="29"/>
  <c r="P7" i="29"/>
  <c r="P14" i="29"/>
  <c r="P62" i="29"/>
  <c r="P83" i="29"/>
  <c r="P45" i="29"/>
  <c r="P90" i="29"/>
  <c r="P63" i="29"/>
  <c r="P32" i="29"/>
  <c r="P52" i="29"/>
  <c r="P36" i="29"/>
  <c r="P46" i="29"/>
  <c r="P39" i="29"/>
  <c r="P13" i="29"/>
  <c r="P54" i="29"/>
  <c r="P85" i="29"/>
  <c r="P37" i="29"/>
  <c r="P29" i="29"/>
  <c r="P68" i="29"/>
  <c r="P72" i="29"/>
  <c r="P48" i="29"/>
  <c r="P22" i="29"/>
  <c r="P28" i="29"/>
  <c r="P25" i="29"/>
  <c r="P30" i="29"/>
  <c r="P58" i="29"/>
  <c r="P51" i="29"/>
  <c r="P65" i="29"/>
  <c r="P47" i="29"/>
  <c r="P56" i="29"/>
  <c r="P86" i="29"/>
  <c r="P59" i="29"/>
  <c r="P93" i="29"/>
  <c r="P57" i="29"/>
  <c r="P66" i="29"/>
  <c r="P84" i="29"/>
  <c r="P42" i="29"/>
  <c r="P88" i="29"/>
  <c r="P91" i="29"/>
  <c r="P50" i="29"/>
  <c r="P43" i="29"/>
  <c r="P9" i="29"/>
  <c r="P12" i="29"/>
  <c r="P34" i="29"/>
  <c r="P26" i="29"/>
  <c r="P15" i="29"/>
  <c r="P16" i="29"/>
  <c r="P20" i="29"/>
  <c r="P24" i="29"/>
  <c r="P33" i="29"/>
  <c r="P27" i="29"/>
  <c r="P8" i="29"/>
  <c r="P87" i="29"/>
  <c r="P69" i="29"/>
  <c r="P61" i="29"/>
  <c r="P75" i="29"/>
  <c r="P23" i="29"/>
  <c r="P60" i="29"/>
  <c r="P81" i="29"/>
  <c r="P73" i="29"/>
  <c r="P70" i="29"/>
  <c r="P82" i="29"/>
  <c r="P71" i="29"/>
  <c r="P92" i="29"/>
  <c r="P78" i="29"/>
  <c r="P35" i="29"/>
  <c r="P49" i="29"/>
  <c r="P77" i="29"/>
  <c r="P79" i="29"/>
  <c r="P80" i="29"/>
  <c r="P67" i="29"/>
  <c r="P74" i="29"/>
  <c r="P76" i="29"/>
  <c r="P17" i="29"/>
  <c r="P11" i="29"/>
  <c r="P19" i="29"/>
  <c r="P38" i="29"/>
  <c r="P21" i="29"/>
  <c r="P31" i="29"/>
  <c r="P10" i="29"/>
  <c r="P18" i="29"/>
  <c r="P89" i="29"/>
  <c r="P64" i="29"/>
  <c r="O40" i="29"/>
  <c r="O55" i="29"/>
  <c r="O44" i="29"/>
  <c r="O41" i="29"/>
  <c r="O53" i="29"/>
  <c r="O7" i="29"/>
  <c r="O14" i="29"/>
  <c r="O62" i="29"/>
  <c r="O83" i="29"/>
  <c r="O45" i="29"/>
  <c r="O90" i="29"/>
  <c r="O63" i="29"/>
  <c r="O32" i="29"/>
  <c r="O52" i="29"/>
  <c r="O36" i="29"/>
  <c r="O46" i="29"/>
  <c r="O39" i="29"/>
  <c r="O13" i="29"/>
  <c r="O54" i="29"/>
  <c r="O85" i="29"/>
  <c r="O68" i="29"/>
  <c r="O72" i="29"/>
  <c r="O48" i="29"/>
  <c r="O22" i="29"/>
  <c r="O28" i="29"/>
  <c r="O25" i="29"/>
  <c r="O30" i="29"/>
  <c r="O58" i="29"/>
  <c r="O51" i="29"/>
  <c r="O65" i="29"/>
  <c r="O47" i="29"/>
  <c r="O56" i="29"/>
  <c r="O86" i="29"/>
  <c r="O59" i="29"/>
  <c r="O93" i="29"/>
  <c r="O57" i="29"/>
  <c r="O66" i="29"/>
  <c r="O84" i="29"/>
  <c r="O42" i="29"/>
  <c r="O88" i="29"/>
  <c r="O91" i="29"/>
  <c r="O50" i="29"/>
  <c r="O43" i="29"/>
  <c r="O9" i="29"/>
  <c r="O12" i="29"/>
  <c r="O34" i="29"/>
  <c r="O26" i="29"/>
  <c r="O15" i="29"/>
  <c r="O16" i="29"/>
  <c r="O20" i="29"/>
  <c r="O24" i="29"/>
  <c r="O33" i="29"/>
  <c r="O27" i="29"/>
  <c r="O8" i="29"/>
  <c r="O87" i="29"/>
  <c r="O69" i="29"/>
  <c r="O61" i="29"/>
  <c r="O75" i="29"/>
  <c r="O23" i="29"/>
  <c r="O60" i="29"/>
  <c r="O81" i="29"/>
  <c r="O73" i="29"/>
  <c r="O70" i="29"/>
  <c r="O82" i="29"/>
  <c r="O71" i="29"/>
  <c r="O92" i="29"/>
  <c r="O78" i="29"/>
  <c r="O49" i="29"/>
  <c r="O77" i="29"/>
  <c r="O79" i="29"/>
  <c r="O80" i="29"/>
  <c r="O67" i="29"/>
  <c r="O74" i="29"/>
  <c r="O76" i="29"/>
  <c r="O17" i="29"/>
  <c r="O11" i="29"/>
  <c r="O19" i="29"/>
  <c r="O38" i="29"/>
  <c r="O21" i="29"/>
  <c r="O31" i="29"/>
  <c r="O10" i="29"/>
  <c r="O18" i="29"/>
  <c r="O89" i="29"/>
  <c r="O64" i="29"/>
  <c r="O35" i="29" l="1"/>
  <c r="O29" i="29"/>
  <c r="O37" i="29"/>
  <c r="P44" i="2" l="1"/>
  <c r="O44" i="2"/>
  <c r="P48" i="2"/>
  <c r="O48" i="2"/>
  <c r="P53" i="2"/>
  <c r="O53" i="2"/>
  <c r="N53" i="2"/>
  <c r="P37" i="2"/>
  <c r="O37" i="2"/>
  <c r="N37" i="2"/>
  <c r="P28" i="2"/>
  <c r="O28" i="2"/>
  <c r="N28" i="2"/>
  <c r="P50" i="2"/>
  <c r="O50" i="2"/>
  <c r="N50" i="2"/>
  <c r="P52" i="2"/>
  <c r="O52" i="2"/>
  <c r="N52" i="2"/>
  <c r="P51" i="2"/>
  <c r="O51" i="2"/>
  <c r="N51" i="2"/>
  <c r="P39" i="2"/>
  <c r="O39" i="2"/>
  <c r="N39" i="2"/>
  <c r="P40" i="2"/>
  <c r="O40" i="2"/>
  <c r="N40" i="2"/>
  <c r="P42" i="2"/>
  <c r="O42" i="2"/>
  <c r="N42" i="2"/>
  <c r="P43" i="2"/>
  <c r="O43" i="2"/>
  <c r="N43" i="2"/>
  <c r="P56" i="2"/>
  <c r="O56" i="2"/>
  <c r="P49" i="2"/>
  <c r="O49" i="2"/>
  <c r="P55" i="2"/>
  <c r="O55" i="2"/>
  <c r="P54" i="2"/>
  <c r="O54" i="2"/>
  <c r="P45" i="2"/>
  <c r="O45" i="2"/>
  <c r="P57" i="2"/>
  <c r="O57" i="2"/>
  <c r="P8" i="2"/>
  <c r="O8" i="2"/>
  <c r="N8" i="2"/>
  <c r="P46" i="2"/>
  <c r="O46" i="2"/>
  <c r="N46" i="2"/>
  <c r="P12" i="2"/>
  <c r="O12" i="2"/>
  <c r="N12" i="2"/>
  <c r="P32" i="2"/>
  <c r="O32" i="2"/>
  <c r="N32" i="2"/>
  <c r="P10" i="2"/>
  <c r="O10" i="2"/>
  <c r="N10" i="2"/>
  <c r="P33" i="2"/>
  <c r="O33" i="2"/>
  <c r="N33" i="2"/>
  <c r="P23" i="2"/>
  <c r="O23" i="2"/>
  <c r="N23" i="2"/>
  <c r="P11" i="2"/>
  <c r="O11" i="2"/>
  <c r="N11" i="2"/>
  <c r="P14" i="2"/>
  <c r="O14" i="2"/>
  <c r="P29" i="2"/>
  <c r="O29" i="2"/>
  <c r="P19" i="2"/>
  <c r="O19" i="2"/>
  <c r="P15" i="2"/>
  <c r="O15" i="2"/>
  <c r="P27" i="2"/>
  <c r="O27" i="2"/>
  <c r="P31" i="2"/>
  <c r="O31" i="2"/>
  <c r="N31" i="2"/>
  <c r="P7" i="2"/>
  <c r="O7" i="2"/>
  <c r="N7" i="2"/>
  <c r="P17" i="2"/>
  <c r="O17" i="2"/>
  <c r="N17" i="2"/>
  <c r="P9" i="2"/>
  <c r="O9" i="2"/>
  <c r="N9" i="2"/>
  <c r="P22" i="2"/>
  <c r="O22" i="2"/>
  <c r="N22" i="2"/>
  <c r="P16" i="2"/>
  <c r="O16" i="2"/>
  <c r="N16" i="2"/>
  <c r="P24" i="2"/>
  <c r="O24" i="2"/>
  <c r="N24" i="2"/>
  <c r="P35" i="2"/>
  <c r="O35" i="2"/>
  <c r="N35" i="2"/>
  <c r="P26" i="2"/>
  <c r="O26" i="2"/>
  <c r="N26" i="2"/>
  <c r="P21" i="2"/>
  <c r="O21" i="2"/>
  <c r="N21" i="2"/>
  <c r="P34" i="2"/>
  <c r="O34" i="2"/>
  <c r="N34" i="2"/>
  <c r="P47" i="2"/>
  <c r="O47" i="2"/>
  <c r="N47" i="2"/>
  <c r="P20" i="2"/>
  <c r="O20" i="2"/>
  <c r="N20" i="2"/>
  <c r="P38" i="2"/>
  <c r="O38" i="2"/>
  <c r="N38" i="2"/>
  <c r="P36" i="2"/>
  <c r="O36" i="2"/>
  <c r="N36" i="2"/>
  <c r="P41" i="2"/>
  <c r="O41" i="2"/>
  <c r="N41" i="2"/>
  <c r="P25" i="2"/>
  <c r="O25" i="2"/>
  <c r="N25" i="2"/>
  <c r="P30" i="2"/>
  <c r="O30" i="2"/>
  <c r="N30" i="2"/>
  <c r="P13" i="2"/>
  <c r="O13" i="2"/>
  <c r="N13" i="2"/>
  <c r="P18" i="2"/>
  <c r="O18" i="2"/>
  <c r="N18" i="2"/>
  <c r="P11" i="5"/>
  <c r="P8" i="5"/>
  <c r="P16" i="5"/>
  <c r="P22" i="5"/>
  <c r="P20" i="5"/>
  <c r="P34" i="5"/>
  <c r="P37" i="5"/>
  <c r="P39" i="5"/>
  <c r="P17" i="5"/>
  <c r="P28" i="5"/>
  <c r="P7" i="5"/>
  <c r="O23" i="4"/>
  <c r="O22" i="4"/>
  <c r="O13" i="4"/>
  <c r="O12" i="4"/>
  <c r="O17" i="4"/>
  <c r="O14" i="4"/>
  <c r="O21" i="4"/>
  <c r="O20" i="4"/>
  <c r="O16" i="4"/>
  <c r="O15" i="4"/>
  <c r="O19" i="4"/>
  <c r="O18" i="4"/>
  <c r="O24" i="4"/>
  <c r="O7" i="4"/>
  <c r="O10" i="4"/>
  <c r="O8" i="4"/>
  <c r="O9" i="4"/>
  <c r="O11" i="4"/>
  <c r="O33" i="4"/>
  <c r="O32" i="4"/>
  <c r="O28" i="4"/>
  <c r="O29" i="4"/>
  <c r="O26" i="4"/>
  <c r="O27" i="4"/>
  <c r="O31" i="4"/>
  <c r="O30" i="4"/>
  <c r="O25" i="4"/>
  <c r="O34" i="4"/>
  <c r="N24" i="4"/>
  <c r="N7" i="4"/>
  <c r="N10" i="4"/>
  <c r="N8" i="4"/>
  <c r="P23" i="4"/>
  <c r="P22" i="4"/>
  <c r="P13" i="4"/>
  <c r="P12" i="4"/>
  <c r="P17" i="4"/>
  <c r="P14" i="4"/>
  <c r="P21" i="4"/>
  <c r="P20" i="4"/>
  <c r="P16" i="4"/>
  <c r="P15" i="4"/>
  <c r="P19" i="4"/>
  <c r="P18" i="4"/>
  <c r="P24" i="4"/>
  <c r="P7" i="4"/>
  <c r="P10" i="4"/>
  <c r="P8" i="4"/>
  <c r="P9" i="4"/>
  <c r="P11" i="4"/>
  <c r="P33" i="4"/>
  <c r="P32" i="4"/>
  <c r="P28" i="4"/>
  <c r="P29" i="4"/>
  <c r="P26" i="4"/>
  <c r="P27" i="4"/>
  <c r="P31" i="4"/>
  <c r="P30" i="4"/>
  <c r="P25" i="4"/>
  <c r="P34" i="4"/>
  <c r="P12" i="5"/>
  <c r="N12" i="5"/>
  <c r="P27" i="5"/>
  <c r="N27" i="5"/>
  <c r="P36" i="5"/>
  <c r="N36" i="5"/>
  <c r="P13" i="5"/>
  <c r="N13" i="5"/>
  <c r="P31" i="5"/>
  <c r="N31" i="5"/>
  <c r="P24" i="5"/>
  <c r="N24" i="5"/>
  <c r="P32" i="5"/>
  <c r="N32" i="5"/>
  <c r="P25" i="5"/>
  <c r="N25" i="5"/>
  <c r="P14" i="5"/>
  <c r="N14" i="5"/>
  <c r="P10" i="5"/>
  <c r="N10" i="5"/>
  <c r="P35" i="5"/>
  <c r="N35" i="5"/>
  <c r="P9" i="5"/>
  <c r="N9" i="5"/>
  <c r="P15" i="5"/>
  <c r="N15" i="5"/>
  <c r="P19" i="5"/>
  <c r="N19" i="5"/>
  <c r="P18" i="5"/>
  <c r="N18" i="5"/>
  <c r="P21" i="5"/>
  <c r="N21" i="5"/>
  <c r="P30" i="5"/>
  <c r="N30" i="5"/>
  <c r="P33" i="5"/>
  <c r="N33" i="5"/>
  <c r="P26" i="5"/>
  <c r="N26" i="5"/>
  <c r="P29" i="5"/>
  <c r="N29" i="5"/>
  <c r="P38" i="5"/>
  <c r="N38" i="5"/>
  <c r="P23" i="5"/>
  <c r="N23" i="5"/>
</calcChain>
</file>

<file path=xl/sharedStrings.xml><?xml version="1.0" encoding="utf-8"?>
<sst xmlns="http://schemas.openxmlformats.org/spreadsheetml/2006/main" count="5797" uniqueCount="346">
  <si>
    <t>Al2O3</t>
  </si>
  <si>
    <t>V</t>
  </si>
  <si>
    <t>Mo</t>
  </si>
  <si>
    <t>Cr</t>
  </si>
  <si>
    <t>Ni</t>
  </si>
  <si>
    <t>Ba</t>
  </si>
  <si>
    <t>Co</t>
  </si>
  <si>
    <t>V/Cr</t>
  </si>
  <si>
    <t>Ni/Co</t>
  </si>
  <si>
    <t>V/V+Ni</t>
  </si>
  <si>
    <t>wt%</t>
  </si>
  <si>
    <t>ppm</t>
  </si>
  <si>
    <t>M1</t>
  </si>
  <si>
    <t>Marjum Pass</t>
  </si>
  <si>
    <t>Barren</t>
  </si>
  <si>
    <t>M3</t>
  </si>
  <si>
    <t>M4</t>
  </si>
  <si>
    <t>&lt; 1</t>
  </si>
  <si>
    <t>U4</t>
  </si>
  <si>
    <t>Swasey Springs -  Upper</t>
  </si>
  <si>
    <t>U5</t>
  </si>
  <si>
    <t>U6</t>
  </si>
  <si>
    <t>L12</t>
  </si>
  <si>
    <t>Swasey Springs - Lower</t>
  </si>
  <si>
    <t>L13</t>
  </si>
  <si>
    <t>L16</t>
  </si>
  <si>
    <t>5MP03</t>
  </si>
  <si>
    <t>Yuknessia</t>
  </si>
  <si>
    <t>BST</t>
  </si>
  <si>
    <t>5MP05</t>
  </si>
  <si>
    <t>5MP07</t>
  </si>
  <si>
    <t>Marpolia</t>
  </si>
  <si>
    <t>5MP08</t>
  </si>
  <si>
    <t>5MP12A</t>
  </si>
  <si>
    <t>Morania</t>
  </si>
  <si>
    <t>5MP15</t>
  </si>
  <si>
    <t>5MP17</t>
  </si>
  <si>
    <t>9MP15</t>
  </si>
  <si>
    <t>9MP39</t>
  </si>
  <si>
    <t>9MP50</t>
  </si>
  <si>
    <t>9MP51</t>
  </si>
  <si>
    <t>5SSU15</t>
  </si>
  <si>
    <t>5SSU20</t>
  </si>
  <si>
    <t>5SSL11</t>
  </si>
  <si>
    <t>5SSL14</t>
  </si>
  <si>
    <t>5SSL15</t>
  </si>
  <si>
    <t>5SSL20</t>
  </si>
  <si>
    <t>9SSL15</t>
  </si>
  <si>
    <t>9SSL41</t>
  </si>
  <si>
    <t>A3</t>
  </si>
  <si>
    <t>Swasey Springs</t>
  </si>
  <si>
    <t>Asaphiscus</t>
  </si>
  <si>
    <t>A5</t>
  </si>
  <si>
    <t>A7</t>
  </si>
  <si>
    <t>A9</t>
  </si>
  <si>
    <t>L07</t>
  </si>
  <si>
    <t>Elrathia</t>
  </si>
  <si>
    <t>L08</t>
  </si>
  <si>
    <t>L09</t>
  </si>
  <si>
    <t>L10</t>
  </si>
  <si>
    <t>L11</t>
  </si>
  <si>
    <t>Location</t>
  </si>
  <si>
    <t>TOC</t>
  </si>
  <si>
    <t>Shore Platform</t>
  </si>
  <si>
    <t>Shoreline</t>
  </si>
  <si>
    <t>Bucks Quarry</t>
  </si>
  <si>
    <t>Longs Park</t>
  </si>
  <si>
    <t>10C</t>
  </si>
  <si>
    <t>Ogygopsis</t>
  </si>
  <si>
    <t>Olenoides</t>
  </si>
  <si>
    <t>Emigsville</t>
  </si>
  <si>
    <t>22L</t>
  </si>
  <si>
    <t>Margaretia</t>
  </si>
  <si>
    <t xml:space="preserve">     &lt;2</t>
  </si>
  <si>
    <t>Tubulella</t>
  </si>
  <si>
    <t>KZ-NMNH</t>
  </si>
  <si>
    <t>Stoner</t>
  </si>
  <si>
    <t>30-2</t>
  </si>
  <si>
    <t>Road Cut</t>
  </si>
  <si>
    <t>Sponge</t>
  </si>
  <si>
    <t>Skeletal</t>
  </si>
  <si>
    <t>10A</t>
  </si>
  <si>
    <t>Brachiopods</t>
  </si>
  <si>
    <t>Byronia</t>
  </si>
  <si>
    <t>1350B</t>
  </si>
  <si>
    <t>Elrathina</t>
  </si>
  <si>
    <t>1360B</t>
  </si>
  <si>
    <t>Spicules</t>
  </si>
  <si>
    <t>1360D</t>
  </si>
  <si>
    <t>Hyolithids</t>
  </si>
  <si>
    <t>PA 167</t>
  </si>
  <si>
    <t>Ollenellus</t>
  </si>
  <si>
    <t>PA 209</t>
  </si>
  <si>
    <t>GETZ1</t>
  </si>
  <si>
    <t>Getz Quarry</t>
  </si>
  <si>
    <t>PA133</t>
  </si>
  <si>
    <t>PA 163</t>
  </si>
  <si>
    <t>Olenellus</t>
  </si>
  <si>
    <t>PA 168B</t>
  </si>
  <si>
    <t>PA 169</t>
  </si>
  <si>
    <t>PA 207</t>
  </si>
  <si>
    <t>Fruitville1</t>
  </si>
  <si>
    <t>Fruitville Quarry</t>
  </si>
  <si>
    <t>Fruitville2</t>
  </si>
  <si>
    <t>Unit</t>
  </si>
  <si>
    <t>Fossils</t>
  </si>
  <si>
    <t>V/(V+Ni)</t>
  </si>
  <si>
    <t>RTA1</t>
  </si>
  <si>
    <t>Burgess Shale</t>
  </si>
  <si>
    <t>Monarch</t>
  </si>
  <si>
    <t>RTA2</t>
  </si>
  <si>
    <t>RTA3</t>
  </si>
  <si>
    <t>&lt;1</t>
  </si>
  <si>
    <t>RTA4</t>
  </si>
  <si>
    <t>RTA5</t>
  </si>
  <si>
    <t>RTB2</t>
  </si>
  <si>
    <t>RTB3</t>
  </si>
  <si>
    <t xml:space="preserve">MA-03-09             </t>
  </si>
  <si>
    <t xml:space="preserve">ML-03-04             </t>
  </si>
  <si>
    <t>Mummy Lake</t>
  </si>
  <si>
    <t xml:space="preserve">ML-03-13            </t>
  </si>
  <si>
    <t xml:space="preserve">TL-03-5             </t>
  </si>
  <si>
    <t>Talc Lake</t>
  </si>
  <si>
    <t xml:space="preserve">TL-03-6             </t>
  </si>
  <si>
    <t xml:space="preserve">2001.34.2           </t>
  </si>
  <si>
    <t>Burgess Shale - CCM</t>
  </si>
  <si>
    <t>Mt Stephen</t>
  </si>
  <si>
    <t xml:space="preserve">2001.34.3           </t>
  </si>
  <si>
    <t xml:space="preserve">2001.34.5           </t>
  </si>
  <si>
    <t xml:space="preserve">2001.34.6           </t>
  </si>
  <si>
    <t xml:space="preserve">BSP7                </t>
  </si>
  <si>
    <t>Burgess Shale - OSM</t>
  </si>
  <si>
    <t>Fossil Ridge</t>
  </si>
  <si>
    <t xml:space="preserve">99.165.57           </t>
  </si>
  <si>
    <t>Burgess Shale - RQM</t>
  </si>
  <si>
    <t xml:space="preserve">BSP4                </t>
  </si>
  <si>
    <t xml:space="preserve">L2.2-32             </t>
  </si>
  <si>
    <t>Burgess Shale - WQM</t>
  </si>
  <si>
    <t xml:space="preserve">WQ2.85              </t>
  </si>
  <si>
    <t xml:space="preserve">WQ3.6               </t>
  </si>
  <si>
    <t xml:space="preserve">WQ5.6               </t>
  </si>
  <si>
    <t xml:space="preserve">HAI-2002-13.5M      </t>
  </si>
  <si>
    <t>Duchesnay</t>
  </si>
  <si>
    <t>Haiduck Cirque</t>
  </si>
  <si>
    <t xml:space="preserve">HAI-2002-14M        </t>
  </si>
  <si>
    <t xml:space="preserve">HAI-2002-2M         </t>
  </si>
  <si>
    <t xml:space="preserve">HAI-267             </t>
  </si>
  <si>
    <t xml:space="preserve">HAI-39              </t>
  </si>
  <si>
    <t>Miller 10</t>
  </si>
  <si>
    <t>Miller Pass</t>
  </si>
  <si>
    <t>Miller 15</t>
  </si>
  <si>
    <t xml:space="preserve">99.165.13           </t>
  </si>
  <si>
    <t>Anomalocaris</t>
  </si>
  <si>
    <t xml:space="preserve">82102-1a            </t>
  </si>
  <si>
    <t>Burgess Shale - ROM</t>
  </si>
  <si>
    <t>Microbial</t>
  </si>
  <si>
    <t xml:space="preserve">82102-1b            </t>
  </si>
  <si>
    <t xml:space="preserve">82102-1c            </t>
  </si>
  <si>
    <t xml:space="preserve">82102-1d            </t>
  </si>
  <si>
    <t xml:space="preserve">82102-1e            </t>
  </si>
  <si>
    <t xml:space="preserve">99.163.3            </t>
  </si>
  <si>
    <t>Vauxia</t>
  </si>
  <si>
    <t xml:space="preserve">99.165.35           </t>
  </si>
  <si>
    <t xml:space="preserve">U-0-38              </t>
  </si>
  <si>
    <t>Marrella</t>
  </si>
  <si>
    <t xml:space="preserve">WQ3.17              </t>
  </si>
  <si>
    <t>Unident</t>
  </si>
  <si>
    <t xml:space="preserve">HAI-278             </t>
  </si>
  <si>
    <t>Ottoia</t>
  </si>
  <si>
    <t>Miller 04</t>
  </si>
  <si>
    <t>Miller 05</t>
  </si>
  <si>
    <t>Chancelloria</t>
  </si>
  <si>
    <t>Miller 06</t>
  </si>
  <si>
    <t>Miller 14</t>
  </si>
  <si>
    <t xml:space="preserve">81902-17a           </t>
  </si>
  <si>
    <t>Vermilion</t>
  </si>
  <si>
    <t xml:space="preserve">81902-17b           </t>
  </si>
  <si>
    <t>Miller 02</t>
  </si>
  <si>
    <t>Hemirhodon</t>
  </si>
  <si>
    <t>Miller 09</t>
  </si>
  <si>
    <t>Miller 11</t>
  </si>
  <si>
    <t>Miller 12</t>
  </si>
  <si>
    <t>Eldon</t>
  </si>
  <si>
    <t xml:space="preserve">SC33                </t>
  </si>
  <si>
    <t xml:space="preserve">SC32                </t>
  </si>
  <si>
    <t>Tokkum</t>
  </si>
  <si>
    <t>Hawk Creek</t>
  </si>
  <si>
    <t xml:space="preserve">HK 29703-4A </t>
  </si>
  <si>
    <t xml:space="preserve">HK 29703-4B </t>
  </si>
  <si>
    <t>Haiduk Cirque</t>
  </si>
  <si>
    <t xml:space="preserve">8.8.02.6            </t>
  </si>
  <si>
    <t>Vermillion</t>
  </si>
  <si>
    <t xml:space="preserve">H23                 </t>
  </si>
  <si>
    <t>Verdan Cirque</t>
  </si>
  <si>
    <t xml:space="preserve">VC-27703-6B </t>
  </si>
  <si>
    <t>VC-27703-9</t>
  </si>
  <si>
    <t xml:space="preserve">VC-27703-5 </t>
  </si>
  <si>
    <t xml:space="preserve">H3                  </t>
  </si>
  <si>
    <t xml:space="preserve">H5                  </t>
  </si>
  <si>
    <t xml:space="preserve">H6                  </t>
  </si>
  <si>
    <t xml:space="preserve">8.9.02.3            </t>
  </si>
  <si>
    <t xml:space="preserve">15703-1ii           </t>
  </si>
  <si>
    <t xml:space="preserve">15703-1iii          </t>
  </si>
  <si>
    <t xml:space="preserve">16703-1i            </t>
  </si>
  <si>
    <t xml:space="preserve">15703-4iii          </t>
  </si>
  <si>
    <t xml:space="preserve">16703-1ii           </t>
  </si>
  <si>
    <t xml:space="preserve">SS-03-38            </t>
  </si>
  <si>
    <t xml:space="preserve">16703-3             </t>
  </si>
  <si>
    <t xml:space="preserve">16703i              </t>
  </si>
  <si>
    <t xml:space="preserve">120903-6            </t>
  </si>
  <si>
    <t xml:space="preserve">120903-7            </t>
  </si>
  <si>
    <t xml:space="preserve">120903-8            </t>
  </si>
  <si>
    <t xml:space="preserve">8.15.02.19          </t>
  </si>
  <si>
    <t xml:space="preserve">81702-1             </t>
  </si>
  <si>
    <t>&lt;2</t>
  </si>
  <si>
    <t>RTA6</t>
  </si>
  <si>
    <t xml:space="preserve">17701-2             </t>
  </si>
  <si>
    <t xml:space="preserve">17701-4             </t>
  </si>
  <si>
    <t xml:space="preserve">MA-03-2             </t>
  </si>
  <si>
    <t xml:space="preserve">MA-03-3             </t>
  </si>
  <si>
    <t xml:space="preserve">MA-03-4             </t>
  </si>
  <si>
    <t xml:space="preserve">MA-03-5             </t>
  </si>
  <si>
    <t xml:space="preserve">MA-03-6             </t>
  </si>
  <si>
    <t xml:space="preserve">MA-03-7             </t>
  </si>
  <si>
    <t xml:space="preserve">ML-03-1             </t>
  </si>
  <si>
    <t xml:space="preserve">ML-03-2             </t>
  </si>
  <si>
    <t xml:space="preserve">SS-03-39            </t>
  </si>
  <si>
    <t xml:space="preserve">18703-2A            </t>
  </si>
  <si>
    <t xml:space="preserve">18703-2B            </t>
  </si>
  <si>
    <t xml:space="preserve">18703-1A            </t>
  </si>
  <si>
    <t xml:space="preserve">18703-1B            </t>
  </si>
  <si>
    <t xml:space="preserve">18703-1C            </t>
  </si>
  <si>
    <t xml:space="preserve">16703ii             </t>
  </si>
  <si>
    <t>Burgess Shale - KHM</t>
  </si>
  <si>
    <t xml:space="preserve">82102-4             </t>
  </si>
  <si>
    <t xml:space="preserve">MA-03-9             </t>
  </si>
  <si>
    <t>Mummy LAke</t>
  </si>
  <si>
    <t xml:space="preserve">ML-03-4             </t>
  </si>
  <si>
    <t xml:space="preserve">TL-03-4             </t>
  </si>
  <si>
    <t xml:space="preserve">ML-03-12Lt          </t>
  </si>
  <si>
    <t xml:space="preserve">ML-03-12Dk          </t>
  </si>
  <si>
    <t xml:space="preserve">81902-14            </t>
  </si>
  <si>
    <t xml:space="preserve">81902-16            </t>
  </si>
  <si>
    <t xml:space="preserve">8.18.02.5           </t>
  </si>
  <si>
    <t>SC31</t>
  </si>
  <si>
    <t xml:space="preserve">SS-03-40            </t>
  </si>
  <si>
    <t xml:space="preserve">SS-03-41            </t>
  </si>
  <si>
    <t xml:space="preserve">15703-4i            </t>
  </si>
  <si>
    <t xml:space="preserve">82102-7             </t>
  </si>
  <si>
    <t>MA-21703-3</t>
  </si>
  <si>
    <t xml:space="preserve">2001.34.9           </t>
  </si>
  <si>
    <t xml:space="preserve">VC-03-8             </t>
  </si>
  <si>
    <t>Priscansermarinus</t>
  </si>
  <si>
    <t xml:space="preserve">15703-1i            </t>
  </si>
  <si>
    <t xml:space="preserve">4L                  </t>
  </si>
  <si>
    <t xml:space="preserve">4k                  </t>
  </si>
  <si>
    <t xml:space="preserve">4j                  </t>
  </si>
  <si>
    <t xml:space="preserve">4h                  </t>
  </si>
  <si>
    <t xml:space="preserve">4g                  </t>
  </si>
  <si>
    <t xml:space="preserve">4d                  </t>
  </si>
  <si>
    <t>Naiset</t>
  </si>
  <si>
    <t xml:space="preserve">MA-03-17            </t>
  </si>
  <si>
    <t xml:space="preserve">2001.34.10          </t>
  </si>
  <si>
    <t xml:space="preserve">15703-2             </t>
  </si>
  <si>
    <t xml:space="preserve">15703-4             </t>
  </si>
  <si>
    <t>Nisusia</t>
  </si>
  <si>
    <t xml:space="preserve">15703-4ii           </t>
  </si>
  <si>
    <t>Scenella</t>
  </si>
  <si>
    <t xml:space="preserve">ML-03-3             </t>
  </si>
  <si>
    <t>5SSL06</t>
  </si>
  <si>
    <t>Fossil</t>
  </si>
  <si>
    <t>Redlichia</t>
  </si>
  <si>
    <t>Isoxys, Myoscolex</t>
  </si>
  <si>
    <t>Isoxys, Myoscolex, Palaeoscolex</t>
  </si>
  <si>
    <t>Redlichia, Hsuaspis</t>
  </si>
  <si>
    <t>Palaeoscolex</t>
  </si>
  <si>
    <t>Myoscolex, Anomalocaris</t>
  </si>
  <si>
    <t>Preservation</t>
  </si>
  <si>
    <t>Wheeler</t>
  </si>
  <si>
    <t>(formation)</t>
  </si>
  <si>
    <t>Sample ID</t>
  </si>
  <si>
    <t>wt %</t>
  </si>
  <si>
    <t>Emu Bay</t>
  </si>
  <si>
    <t>wt. %</t>
  </si>
  <si>
    <t>loc ID #</t>
  </si>
  <si>
    <t>formation</t>
  </si>
  <si>
    <t>Tokumm</t>
  </si>
  <si>
    <t xml:space="preserve">Burgess Shale </t>
  </si>
  <si>
    <t>Family</t>
  </si>
  <si>
    <t>Fam ID #</t>
  </si>
  <si>
    <t>Phyllum</t>
  </si>
  <si>
    <t>Phyla ID#</t>
  </si>
  <si>
    <t>motility</t>
  </si>
  <si>
    <t>Motil ID #</t>
  </si>
  <si>
    <t>niche</t>
  </si>
  <si>
    <t>niche ID #</t>
  </si>
  <si>
    <t>feed mode</t>
  </si>
  <si>
    <t>feed ID #</t>
  </si>
  <si>
    <t>Ba/Al</t>
  </si>
  <si>
    <t>Ni/Al</t>
  </si>
  <si>
    <t>Animalia</t>
  </si>
  <si>
    <t>Arthropoda</t>
  </si>
  <si>
    <t>nektonic</t>
  </si>
  <si>
    <t>pelagic</t>
  </si>
  <si>
    <t>carnivore</t>
  </si>
  <si>
    <t>Hyolithia</t>
  </si>
  <si>
    <t>sessile</t>
  </si>
  <si>
    <t>epifaunal</t>
  </si>
  <si>
    <t>suspension feeder</t>
  </si>
  <si>
    <t>brachiopoda</t>
  </si>
  <si>
    <t>motile</t>
  </si>
  <si>
    <t>deposit feeder</t>
  </si>
  <si>
    <t xml:space="preserve"> Hsuaspis</t>
  </si>
  <si>
    <t>mollusk</t>
  </si>
  <si>
    <t>grazer</t>
  </si>
  <si>
    <t>Spicules: sponge</t>
  </si>
  <si>
    <t>Porifera</t>
  </si>
  <si>
    <t>Problematica</t>
  </si>
  <si>
    <t>Fossil Family</t>
  </si>
  <si>
    <t>Family ID #</t>
  </si>
  <si>
    <t>Phyla</t>
  </si>
  <si>
    <t>Phylla ID #</t>
  </si>
  <si>
    <t>niche ID#</t>
  </si>
  <si>
    <t>motitlity ID #</t>
  </si>
  <si>
    <t>Annelida</t>
  </si>
  <si>
    <t>infaunal</t>
  </si>
  <si>
    <t>Myoscolex</t>
  </si>
  <si>
    <t>Isoxys</t>
  </si>
  <si>
    <t xml:space="preserve">  </t>
  </si>
  <si>
    <t>detritivore</t>
  </si>
  <si>
    <t>Plante</t>
  </si>
  <si>
    <t>Chloropyta</t>
  </si>
  <si>
    <t>photoautotroph</t>
  </si>
  <si>
    <t>Cnidaria</t>
  </si>
  <si>
    <t>Bacteria</t>
  </si>
  <si>
    <t>Cyanobacteria</t>
  </si>
  <si>
    <t>Yuknessia*</t>
  </si>
  <si>
    <t>Hemichordate</t>
  </si>
  <si>
    <t>Priapulida</t>
  </si>
  <si>
    <t>Burgess Shale - UND</t>
  </si>
  <si>
    <t>problematica</t>
  </si>
  <si>
    <t>Archaea</t>
  </si>
  <si>
    <t>undetermined</t>
  </si>
  <si>
    <t>chemotroph</t>
  </si>
  <si>
    <t>Meehan et al. (2023). Supplemental data.</t>
  </si>
  <si>
    <t>Australian Journal of Earth Sciences, 70(2), https://doi.org/10.1080/08120099.2023.2137737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</si>
</sst>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FF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Helvetica"/>
      <family val="2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10"/>
      <color indexed="8"/>
      <name val="Helvetica"/>
      <family val="2"/>
    </font>
    <font>
      <sz val="10"/>
      <color rgb="FFFFFF00"/>
      <name val="Helvetica"/>
      <family val="2"/>
    </font>
    <font>
      <sz val="10"/>
      <color theme="0"/>
      <name val="Helvetic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Fill="1"/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2" fontId="1" fillId="0" borderId="0" xfId="0" applyNumberFormat="1" applyFont="1" applyAlignment="1">
      <alignment horizontal="center"/>
    </xf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2" fontId="1" fillId="0" borderId="0" xfId="0" applyNumberFormat="1" applyFont="1" applyFill="1"/>
    <xf numFmtId="2" fontId="0" fillId="0" borderId="0" xfId="0" applyNumberFormat="1" applyFill="1"/>
    <xf numFmtId="0" fontId="1" fillId="0" borderId="0" xfId="0" quotePrefix="1" applyFont="1" applyFill="1" applyAlignment="1">
      <alignment horizontal="left"/>
    </xf>
    <xf numFmtId="164" fontId="2" fillId="0" borderId="0" xfId="0" applyNumberFormat="1" applyFont="1" applyFill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8" borderId="1" xfId="0" quotePrefix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6" borderId="1" xfId="0" applyNumberFormat="1" applyFont="1" applyFill="1" applyBorder="1" applyAlignment="1">
      <alignment horizontal="right" vertical="center"/>
    </xf>
    <xf numFmtId="1" fontId="2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5" fillId="9" borderId="1" xfId="0" quotePrefix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2" fontId="5" fillId="9" borderId="1" xfId="0" applyNumberFormat="1" applyFont="1" applyFill="1" applyBorder="1" applyAlignment="1">
      <alignment horizontal="center" vertical="center"/>
    </xf>
    <xf numFmtId="164" fontId="6" fillId="9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right" vertical="center"/>
    </xf>
    <xf numFmtId="2" fontId="6" fillId="9" borderId="1" xfId="0" applyNumberFormat="1" applyFont="1" applyFill="1" applyBorder="1" applyAlignment="1">
      <alignment horizontal="center" vertical="center"/>
    </xf>
    <xf numFmtId="0" fontId="6" fillId="9" borderId="1" xfId="0" quotePrefix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0" fontId="5" fillId="9" borderId="1" xfId="0" applyNumberFormat="1" applyFont="1" applyFill="1" applyBorder="1" applyAlignment="1">
      <alignment horizontal="center" vertical="center"/>
    </xf>
    <xf numFmtId="0" fontId="1" fillId="0" borderId="1" xfId="0" quotePrefix="1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6" fillId="9" borderId="1" xfId="0" quotePrefix="1" applyNumberFormat="1" applyFont="1" applyFill="1" applyBorder="1" applyAlignment="1">
      <alignment horizontal="center" vertical="center"/>
    </xf>
    <xf numFmtId="0" fontId="0" fillId="0" borderId="0" xfId="0" applyNumberFormat="1"/>
    <xf numFmtId="0" fontId="6" fillId="9" borderId="1" xfId="0" applyNumberFormat="1" applyFont="1" applyFill="1" applyBorder="1" applyAlignment="1">
      <alignment horizontal="center" vertical="center"/>
    </xf>
    <xf numFmtId="0" fontId="5" fillId="9" borderId="1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8" borderId="1" xfId="0" quotePrefix="1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1" fillId="0" borderId="1" xfId="0" quotePrefix="1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1" fillId="0" borderId="0" xfId="0" applyFont="1" applyFill="1" applyAlignment="1"/>
    <xf numFmtId="0" fontId="7" fillId="0" borderId="0" xfId="0" applyFont="1" applyAlignment="1">
      <alignment vertical="top"/>
    </xf>
    <xf numFmtId="0" fontId="8" fillId="0" borderId="1" xfId="0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center" vertical="top"/>
    </xf>
    <xf numFmtId="2" fontId="9" fillId="0" borderId="7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2" fontId="7" fillId="0" borderId="0" xfId="0" applyNumberFormat="1" applyFont="1" applyAlignment="1">
      <alignment vertical="top"/>
    </xf>
    <xf numFmtId="2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2" borderId="1" xfId="0" applyFont="1" applyFill="1" applyBorder="1" applyAlignment="1">
      <alignment horizontal="center" vertical="top"/>
    </xf>
    <xf numFmtId="164" fontId="7" fillId="2" borderId="1" xfId="0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164" fontId="9" fillId="2" borderId="1" xfId="0" applyNumberFormat="1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center" vertical="top"/>
    </xf>
    <xf numFmtId="164" fontId="9" fillId="3" borderId="1" xfId="0" applyNumberFormat="1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horizontal="center" vertical="top"/>
    </xf>
    <xf numFmtId="164" fontId="7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right" vertical="top"/>
    </xf>
    <xf numFmtId="0" fontId="8" fillId="0" borderId="1" xfId="0" applyFont="1" applyBorder="1" applyAlignment="1">
      <alignment vertical="top"/>
    </xf>
    <xf numFmtId="1" fontId="8" fillId="0" borderId="1" xfId="0" applyNumberFormat="1" applyFont="1" applyBorder="1" applyAlignment="1">
      <alignment horizontal="center" vertical="top"/>
    </xf>
    <xf numFmtId="0" fontId="7" fillId="2" borderId="0" xfId="0" applyFont="1" applyFill="1" applyAlignment="1">
      <alignment vertical="top"/>
    </xf>
    <xf numFmtId="164" fontId="7" fillId="2" borderId="0" xfId="0" applyNumberFormat="1" applyFont="1" applyFill="1" applyAlignment="1">
      <alignment horizontal="right" vertical="top"/>
    </xf>
    <xf numFmtId="1" fontId="7" fillId="2" borderId="0" xfId="0" applyNumberFormat="1" applyFont="1" applyFill="1" applyAlignment="1">
      <alignment horizontal="right" vertical="top"/>
    </xf>
    <xf numFmtId="0" fontId="7" fillId="2" borderId="0" xfId="0" applyFont="1" applyFill="1" applyAlignment="1">
      <alignment horizontal="right" vertical="top"/>
    </xf>
    <xf numFmtId="2" fontId="7" fillId="2" borderId="0" xfId="0" applyNumberFormat="1" applyFont="1" applyFill="1" applyAlignment="1">
      <alignment horizontal="right" vertical="top"/>
    </xf>
    <xf numFmtId="2" fontId="7" fillId="2" borderId="0" xfId="0" applyNumberFormat="1" applyFont="1" applyFill="1" applyAlignment="1">
      <alignment vertical="top"/>
    </xf>
    <xf numFmtId="0" fontId="9" fillId="5" borderId="1" xfId="0" applyFont="1" applyFill="1" applyBorder="1" applyAlignment="1">
      <alignment vertical="top"/>
    </xf>
    <xf numFmtId="164" fontId="7" fillId="3" borderId="1" xfId="0" applyNumberFormat="1" applyFont="1" applyFill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1" fontId="9" fillId="3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right" vertical="top"/>
    </xf>
    <xf numFmtId="0" fontId="9" fillId="5" borderId="14" xfId="0" applyFont="1" applyFill="1" applyBorder="1" applyAlignment="1">
      <alignment horizontal="right" vertical="top"/>
    </xf>
    <xf numFmtId="0" fontId="9" fillId="5" borderId="7" xfId="0" applyFont="1" applyFill="1" applyBorder="1" applyAlignment="1">
      <alignment horizontal="center" vertical="top"/>
    </xf>
    <xf numFmtId="1" fontId="9" fillId="0" borderId="7" xfId="0" applyNumberFormat="1" applyFont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right" vertical="top"/>
    </xf>
    <xf numFmtId="0" fontId="7" fillId="0" borderId="15" xfId="0" applyFont="1" applyBorder="1" applyAlignment="1">
      <alignment vertical="top"/>
    </xf>
    <xf numFmtId="0" fontId="11" fillId="0" borderId="0" xfId="0" applyFont="1" applyFill="1" applyAlignment="1">
      <alignment horizontal="left" vertical="top"/>
    </xf>
    <xf numFmtId="0" fontId="12" fillId="0" borderId="0" xfId="0" applyFont="1" applyFill="1" applyAlignment="1">
      <alignment vertical="top"/>
    </xf>
    <xf numFmtId="164" fontId="12" fillId="0" borderId="0" xfId="0" applyNumberFormat="1" applyFont="1" applyFill="1" applyAlignment="1">
      <alignment horizontal="right" vertical="top"/>
    </xf>
    <xf numFmtId="0" fontId="12" fillId="0" borderId="0" xfId="0" applyFont="1" applyFill="1" applyAlignment="1">
      <alignment horizontal="right" vertical="top"/>
    </xf>
    <xf numFmtId="2" fontId="12" fillId="0" borderId="0" xfId="0" applyNumberFormat="1" applyFont="1" applyFill="1" applyAlignment="1">
      <alignment horizontal="right" vertical="top"/>
    </xf>
    <xf numFmtId="2" fontId="12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horizontal="left" vertical="top"/>
    </xf>
    <xf numFmtId="164" fontId="12" fillId="0" borderId="0" xfId="0" applyNumberFormat="1" applyFont="1" applyFill="1" applyAlignment="1">
      <alignment vertical="top"/>
    </xf>
    <xf numFmtId="0" fontId="13" fillId="0" borderId="1" xfId="0" applyFont="1" applyFill="1" applyBorder="1" applyAlignment="1">
      <alignment horizontal="center" vertical="top"/>
    </xf>
    <xf numFmtId="164" fontId="13" fillId="0" borderId="1" xfId="0" applyNumberFormat="1" applyFont="1" applyFill="1" applyBorder="1" applyAlignment="1">
      <alignment horizontal="center" vertical="top"/>
    </xf>
    <xf numFmtId="2" fontId="13" fillId="0" borderId="1" xfId="0" applyNumberFormat="1" applyFont="1" applyFill="1" applyBorder="1" applyAlignment="1">
      <alignment horizontal="center" vertical="top"/>
    </xf>
    <xf numFmtId="2" fontId="14" fillId="0" borderId="0" xfId="0" applyNumberFormat="1" applyFont="1" applyFill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0" fontId="12" fillId="0" borderId="1" xfId="0" applyFont="1" applyFill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164" fontId="12" fillId="2" borderId="1" xfId="0" applyNumberFormat="1" applyFont="1" applyFill="1" applyBorder="1" applyAlignment="1">
      <alignment horizontal="center" vertical="top"/>
    </xf>
    <xf numFmtId="2" fontId="12" fillId="2" borderId="1" xfId="0" applyNumberFormat="1" applyFont="1" applyFill="1" applyBorder="1" applyAlignment="1">
      <alignment horizontal="center" vertical="top"/>
    </xf>
    <xf numFmtId="0" fontId="12" fillId="0" borderId="1" xfId="0" quotePrefix="1" applyFont="1" applyFill="1" applyBorder="1" applyAlignment="1">
      <alignment horizontal="center" vertical="top"/>
    </xf>
    <xf numFmtId="164" fontId="12" fillId="3" borderId="1" xfId="0" applyNumberFormat="1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horizontal="center" vertical="top"/>
    </xf>
    <xf numFmtId="0" fontId="12" fillId="0" borderId="0" xfId="0" quotePrefix="1" applyFont="1" applyFill="1" applyAlignment="1">
      <alignment horizontal="left" vertical="top"/>
    </xf>
    <xf numFmtId="0" fontId="12" fillId="3" borderId="1" xfId="0" applyFont="1" applyFill="1" applyBorder="1" applyAlignment="1">
      <alignment horizontal="center" vertical="top"/>
    </xf>
    <xf numFmtId="0" fontId="14" fillId="0" borderId="0" xfId="0" applyFont="1" applyFill="1" applyAlignment="1">
      <alignment vertical="top"/>
    </xf>
    <xf numFmtId="2" fontId="14" fillId="0" borderId="0" xfId="0" applyNumberFormat="1" applyFont="1" applyFill="1" applyAlignment="1">
      <alignment horizontal="right" vertical="top"/>
    </xf>
    <xf numFmtId="2" fontId="12" fillId="3" borderId="1" xfId="0" applyNumberFormat="1" applyFont="1" applyFill="1" applyBorder="1" applyAlignment="1">
      <alignment horizontal="center" vertical="top"/>
    </xf>
    <xf numFmtId="2" fontId="14" fillId="0" borderId="0" xfId="0" applyNumberFormat="1" applyFont="1" applyFill="1" applyAlignment="1">
      <alignment vertical="top"/>
    </xf>
    <xf numFmtId="164" fontId="14" fillId="0" borderId="0" xfId="0" applyNumberFormat="1" applyFont="1" applyFill="1" applyAlignment="1">
      <alignment vertical="top"/>
    </xf>
    <xf numFmtId="0" fontId="12" fillId="0" borderId="0" xfId="0" applyFont="1" applyAlignment="1">
      <alignment vertical="top"/>
    </xf>
    <xf numFmtId="2" fontId="12" fillId="0" borderId="0" xfId="0" applyNumberFormat="1" applyFont="1" applyAlignment="1">
      <alignment vertical="top"/>
    </xf>
    <xf numFmtId="1" fontId="12" fillId="0" borderId="0" xfId="0" applyNumberFormat="1" applyFont="1" applyAlignment="1">
      <alignment vertical="top"/>
    </xf>
    <xf numFmtId="164" fontId="12" fillId="0" borderId="0" xfId="0" applyNumberFormat="1" applyFont="1" applyAlignment="1">
      <alignment vertical="top"/>
    </xf>
    <xf numFmtId="2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2" fontId="13" fillId="0" borderId="1" xfId="0" applyNumberFormat="1" applyFont="1" applyBorder="1" applyAlignment="1">
      <alignment horizontal="center" vertical="top"/>
    </xf>
    <xf numFmtId="1" fontId="13" fillId="0" borderId="1" xfId="0" applyNumberFormat="1" applyFont="1" applyBorder="1" applyAlignment="1">
      <alignment horizontal="center" vertical="top"/>
    </xf>
    <xf numFmtId="164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center" vertical="top"/>
    </xf>
    <xf numFmtId="164" fontId="12" fillId="0" borderId="1" xfId="0" applyNumberFormat="1" applyFont="1" applyBorder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top"/>
    </xf>
    <xf numFmtId="2" fontId="14" fillId="7" borderId="1" xfId="0" applyNumberFormat="1" applyFont="1" applyFill="1" applyBorder="1" applyAlignment="1">
      <alignment horizontal="center" vertical="top"/>
    </xf>
    <xf numFmtId="0" fontId="14" fillId="7" borderId="1" xfId="0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horizontal="center" vertical="top"/>
    </xf>
    <xf numFmtId="1" fontId="12" fillId="0" borderId="1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top" wrapText="1"/>
    </xf>
    <xf numFmtId="1" fontId="12" fillId="3" borderId="1" xfId="0" applyNumberFormat="1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2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/>
    </xf>
    <xf numFmtId="2" fontId="14" fillId="0" borderId="0" xfId="0" applyNumberFormat="1" applyFont="1" applyBorder="1" applyAlignment="1">
      <alignment horizontal="right" vertical="top"/>
    </xf>
    <xf numFmtId="2" fontId="14" fillId="0" borderId="0" xfId="0" applyNumberFormat="1" applyFont="1" applyAlignment="1">
      <alignment horizontal="right" vertical="top"/>
    </xf>
    <xf numFmtId="164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left"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center" vertical="top"/>
    </xf>
    <xf numFmtId="0" fontId="14" fillId="8" borderId="1" xfId="0" quotePrefix="1" applyFont="1" applyFill="1" applyBorder="1" applyAlignment="1">
      <alignment horizontal="center" vertical="top"/>
    </xf>
    <xf numFmtId="0" fontId="14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3" borderId="1" xfId="0" applyFont="1" applyFill="1" applyBorder="1" applyAlignment="1">
      <alignment horizontal="center" vertical="top"/>
    </xf>
    <xf numFmtId="0" fontId="12" fillId="0" borderId="1" xfId="0" quotePrefix="1" applyFont="1" applyBorder="1" applyAlignment="1">
      <alignment horizontal="center" vertical="top"/>
    </xf>
    <xf numFmtId="0" fontId="12" fillId="0" borderId="2" xfId="0" quotePrefix="1" applyFont="1" applyBorder="1" applyAlignment="1">
      <alignment horizontal="center" vertical="top"/>
    </xf>
    <xf numFmtId="0" fontId="12" fillId="0" borderId="3" xfId="0" quotePrefix="1" applyFont="1" applyBorder="1" applyAlignment="1">
      <alignment horizontal="center" vertical="top"/>
    </xf>
    <xf numFmtId="0" fontId="12" fillId="0" borderId="1" xfId="0" applyFont="1" applyBorder="1" applyAlignment="1">
      <alignment horizontal="right" vertical="top"/>
    </xf>
    <xf numFmtId="0" fontId="17" fillId="9" borderId="1" xfId="0" applyFont="1" applyFill="1" applyBorder="1" applyAlignment="1">
      <alignment horizontal="center" vertical="top"/>
    </xf>
    <xf numFmtId="0" fontId="12" fillId="8" borderId="3" xfId="0" applyFont="1" applyFill="1" applyBorder="1" applyAlignment="1">
      <alignment horizontal="center" vertical="top"/>
    </xf>
    <xf numFmtId="2" fontId="17" fillId="9" borderId="1" xfId="0" applyNumberFormat="1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/>
    </xf>
    <xf numFmtId="0" fontId="12" fillId="4" borderId="1" xfId="0" quotePrefix="1" applyFont="1" applyFill="1" applyBorder="1" applyAlignment="1">
      <alignment horizontal="center" vertical="top"/>
    </xf>
    <xf numFmtId="0" fontId="12" fillId="4" borderId="2" xfId="0" quotePrefix="1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0" fontId="14" fillId="4" borderId="3" xfId="0" applyFont="1" applyFill="1" applyBorder="1" applyAlignment="1">
      <alignment horizontal="center" vertical="top"/>
    </xf>
    <xf numFmtId="164" fontId="14" fillId="4" borderId="1" xfId="0" applyNumberFormat="1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right" vertical="top"/>
    </xf>
    <xf numFmtId="2" fontId="14" fillId="4" borderId="1" xfId="0" applyNumberFormat="1" applyFont="1" applyFill="1" applyBorder="1" applyAlignment="1">
      <alignment horizontal="center" vertical="top"/>
    </xf>
    <xf numFmtId="0" fontId="17" fillId="9" borderId="1" xfId="0" quotePrefix="1" applyFont="1" applyFill="1" applyBorder="1" applyAlignment="1">
      <alignment horizontal="center" vertical="top"/>
    </xf>
    <xf numFmtId="0" fontId="17" fillId="10" borderId="1" xfId="0" applyFont="1" applyFill="1" applyBorder="1" applyAlignment="1">
      <alignment horizontal="center" vertical="top"/>
    </xf>
    <xf numFmtId="0" fontId="12" fillId="10" borderId="1" xfId="0" applyFont="1" applyFill="1" applyBorder="1" applyAlignment="1">
      <alignment horizontal="center" vertical="top"/>
    </xf>
    <xf numFmtId="0" fontId="14" fillId="10" borderId="1" xfId="0" applyFont="1" applyFill="1" applyBorder="1" applyAlignment="1">
      <alignment horizontal="center" vertical="top"/>
    </xf>
    <xf numFmtId="0" fontId="12" fillId="10" borderId="1" xfId="0" quotePrefix="1" applyFont="1" applyFill="1" applyBorder="1" applyAlignment="1">
      <alignment horizontal="center" vertical="top"/>
    </xf>
    <xf numFmtId="0" fontId="12" fillId="10" borderId="2" xfId="0" quotePrefix="1" applyFont="1" applyFill="1" applyBorder="1" applyAlignment="1">
      <alignment horizontal="center" vertical="top"/>
    </xf>
    <xf numFmtId="0" fontId="12" fillId="10" borderId="3" xfId="0" applyFont="1" applyFill="1" applyBorder="1" applyAlignment="1">
      <alignment horizontal="center" vertical="top"/>
    </xf>
    <xf numFmtId="2" fontId="12" fillId="10" borderId="1" xfId="0" applyNumberFormat="1" applyFont="1" applyFill="1" applyBorder="1" applyAlignment="1">
      <alignment horizontal="center" vertical="top"/>
    </xf>
    <xf numFmtId="0" fontId="12" fillId="10" borderId="1" xfId="0" applyFont="1" applyFill="1" applyBorder="1" applyAlignment="1">
      <alignment horizontal="right" vertical="top"/>
    </xf>
    <xf numFmtId="0" fontId="14" fillId="5" borderId="1" xfId="0" applyFont="1" applyFill="1" applyBorder="1" applyAlignment="1">
      <alignment horizontal="center" vertical="top"/>
    </xf>
    <xf numFmtId="0" fontId="12" fillId="5" borderId="1" xfId="0" quotePrefix="1" applyFont="1" applyFill="1" applyBorder="1" applyAlignment="1">
      <alignment horizontal="center" vertical="top"/>
    </xf>
    <xf numFmtId="0" fontId="12" fillId="5" borderId="2" xfId="0" quotePrefix="1" applyFont="1" applyFill="1" applyBorder="1" applyAlignment="1">
      <alignment horizontal="center" vertical="top"/>
    </xf>
    <xf numFmtId="0" fontId="12" fillId="5" borderId="1" xfId="0" applyFont="1" applyFill="1" applyBorder="1" applyAlignment="1">
      <alignment horizontal="center" vertical="top"/>
    </xf>
    <xf numFmtId="0" fontId="14" fillId="5" borderId="3" xfId="0" applyFont="1" applyFill="1" applyBorder="1" applyAlignment="1">
      <alignment horizontal="center" vertical="top"/>
    </xf>
    <xf numFmtId="164" fontId="14" fillId="5" borderId="1" xfId="0" applyNumberFormat="1" applyFont="1" applyFill="1" applyBorder="1" applyAlignment="1">
      <alignment horizontal="center" vertical="top"/>
    </xf>
    <xf numFmtId="1" fontId="14" fillId="5" borderId="1" xfId="0" applyNumberFormat="1" applyFont="1" applyFill="1" applyBorder="1" applyAlignment="1">
      <alignment horizontal="center" vertical="top"/>
    </xf>
    <xf numFmtId="0" fontId="12" fillId="5" borderId="1" xfId="0" applyFont="1" applyFill="1" applyBorder="1" applyAlignment="1">
      <alignment horizontal="right" vertical="top"/>
    </xf>
    <xf numFmtId="2" fontId="12" fillId="5" borderId="1" xfId="0" applyNumberFormat="1" applyFont="1" applyFill="1" applyBorder="1" applyAlignment="1">
      <alignment horizontal="center" vertical="top"/>
    </xf>
    <xf numFmtId="0" fontId="14" fillId="8" borderId="2" xfId="0" applyFont="1" applyFill="1" applyBorder="1" applyAlignment="1">
      <alignment horizontal="center" vertical="top"/>
    </xf>
    <xf numFmtId="0" fontId="14" fillId="4" borderId="2" xfId="0" applyFont="1" applyFill="1" applyBorder="1" applyAlignment="1">
      <alignment horizontal="center" vertical="top"/>
    </xf>
    <xf numFmtId="0" fontId="14" fillId="7" borderId="2" xfId="0" applyFont="1" applyFill="1" applyBorder="1" applyAlignment="1">
      <alignment horizontal="center" vertical="top"/>
    </xf>
    <xf numFmtId="0" fontId="14" fillId="7" borderId="3" xfId="0" applyFont="1" applyFill="1" applyBorder="1" applyAlignment="1">
      <alignment horizontal="center" vertical="top"/>
    </xf>
    <xf numFmtId="164" fontId="12" fillId="0" borderId="1" xfId="0" applyNumberFormat="1" applyFont="1" applyBorder="1" applyAlignment="1">
      <alignment horizontal="right" vertical="top"/>
    </xf>
    <xf numFmtId="0" fontId="14" fillId="7" borderId="4" xfId="0" applyFont="1" applyFill="1" applyBorder="1" applyAlignment="1">
      <alignment horizontal="center" vertical="top"/>
    </xf>
    <xf numFmtId="0" fontId="14" fillId="7" borderId="5" xfId="0" applyFont="1" applyFill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4" fillId="7" borderId="6" xfId="0" applyFont="1" applyFill="1" applyBorder="1" applyAlignment="1">
      <alignment horizontal="center" vertical="top"/>
    </xf>
    <xf numFmtId="2" fontId="14" fillId="0" borderId="4" xfId="0" applyNumberFormat="1" applyFont="1" applyBorder="1" applyAlignment="1">
      <alignment horizontal="center" vertical="top" wrapText="1"/>
    </xf>
    <xf numFmtId="164" fontId="12" fillId="0" borderId="4" xfId="0" applyNumberFormat="1" applyFont="1" applyBorder="1" applyAlignment="1">
      <alignment horizontal="center" vertical="top"/>
    </xf>
    <xf numFmtId="164" fontId="12" fillId="0" borderId="4" xfId="0" applyNumberFormat="1" applyFont="1" applyBorder="1" applyAlignment="1">
      <alignment horizontal="right" vertical="top"/>
    </xf>
    <xf numFmtId="2" fontId="14" fillId="0" borderId="4" xfId="0" applyNumberFormat="1" applyFont="1" applyBorder="1" applyAlignment="1">
      <alignment horizontal="center" vertical="top"/>
    </xf>
    <xf numFmtId="2" fontId="12" fillId="3" borderId="4" xfId="0" applyNumberFormat="1" applyFont="1" applyFill="1" applyBorder="1" applyAlignment="1">
      <alignment horizontal="center" vertical="top"/>
    </xf>
    <xf numFmtId="2" fontId="12" fillId="0" borderId="4" xfId="0" applyNumberFormat="1" applyFont="1" applyBorder="1" applyAlignment="1">
      <alignment horizontal="center" vertical="top"/>
    </xf>
    <xf numFmtId="0" fontId="14" fillId="7" borderId="7" xfId="0" applyFont="1" applyFill="1" applyBorder="1" applyAlignment="1">
      <alignment horizontal="center" vertical="top"/>
    </xf>
    <xf numFmtId="0" fontId="14" fillId="7" borderId="8" xfId="0" applyFont="1" applyFill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7" borderId="9" xfId="0" applyFont="1" applyFill="1" applyBorder="1" applyAlignment="1">
      <alignment horizontal="center" vertical="top"/>
    </xf>
    <xf numFmtId="2" fontId="14" fillId="0" borderId="7" xfId="0" applyNumberFormat="1" applyFont="1" applyBorder="1" applyAlignment="1">
      <alignment horizontal="center" vertical="top" wrapText="1"/>
    </xf>
    <xf numFmtId="164" fontId="12" fillId="0" borderId="7" xfId="0" applyNumberFormat="1" applyFont="1" applyBorder="1" applyAlignment="1">
      <alignment horizontal="center" vertical="top"/>
    </xf>
    <xf numFmtId="164" fontId="12" fillId="0" borderId="7" xfId="0" applyNumberFormat="1" applyFont="1" applyBorder="1" applyAlignment="1">
      <alignment horizontal="right" vertical="top"/>
    </xf>
    <xf numFmtId="2" fontId="14" fillId="0" borderId="7" xfId="0" applyNumberFormat="1" applyFont="1" applyBorder="1" applyAlignment="1">
      <alignment horizontal="center" vertical="top"/>
    </xf>
    <xf numFmtId="2" fontId="12" fillId="3" borderId="7" xfId="0" applyNumberFormat="1" applyFont="1" applyFill="1" applyBorder="1" applyAlignment="1">
      <alignment horizontal="center" vertical="top"/>
    </xf>
    <xf numFmtId="2" fontId="12" fillId="0" borderId="7" xfId="0" applyNumberFormat="1" applyFont="1" applyBorder="1" applyAlignment="1">
      <alignment horizontal="center" vertical="top"/>
    </xf>
    <xf numFmtId="0" fontId="14" fillId="4" borderId="10" xfId="0" applyFont="1" applyFill="1" applyBorder="1" applyAlignment="1">
      <alignment horizontal="center" vertical="top"/>
    </xf>
    <xf numFmtId="0" fontId="14" fillId="3" borderId="10" xfId="0" applyFont="1" applyFill="1" applyBorder="1" applyAlignment="1">
      <alignment horizontal="center" vertical="top"/>
    </xf>
    <xf numFmtId="0" fontId="14" fillId="4" borderId="11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4" fillId="4" borderId="12" xfId="0" applyFont="1" applyFill="1" applyBorder="1" applyAlignment="1">
      <alignment horizontal="center" vertical="top"/>
    </xf>
    <xf numFmtId="164" fontId="14" fillId="0" borderId="10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right" vertical="top"/>
    </xf>
    <xf numFmtId="2" fontId="14" fillId="0" borderId="10" xfId="0" applyNumberFormat="1" applyFont="1" applyBorder="1" applyAlignment="1">
      <alignment horizontal="center" vertical="top"/>
    </xf>
    <xf numFmtId="0" fontId="12" fillId="3" borderId="1" xfId="0" applyFont="1" applyFill="1" applyBorder="1" applyAlignment="1">
      <alignment horizontal="right" vertical="top"/>
    </xf>
    <xf numFmtId="0" fontId="12" fillId="8" borderId="2" xfId="0" applyFont="1" applyFill="1" applyBorder="1" applyAlignment="1">
      <alignment horizontal="center" vertical="top"/>
    </xf>
    <xf numFmtId="0" fontId="18" fillId="9" borderId="1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2" fillId="9" borderId="1" xfId="0" applyFont="1" applyFill="1" applyBorder="1" applyAlignment="1">
      <alignment horizontal="center" vertical="top"/>
    </xf>
    <xf numFmtId="0" fontId="12" fillId="9" borderId="2" xfId="0" applyFont="1" applyFill="1" applyBorder="1" applyAlignment="1">
      <alignment horizontal="center" vertical="top"/>
    </xf>
    <xf numFmtId="0" fontId="12" fillId="9" borderId="3" xfId="0" applyFont="1" applyFill="1" applyBorder="1" applyAlignment="1">
      <alignment horizontal="center" vertical="top"/>
    </xf>
    <xf numFmtId="164" fontId="12" fillId="9" borderId="1" xfId="0" applyNumberFormat="1" applyFont="1" applyFill="1" applyBorder="1" applyAlignment="1">
      <alignment horizontal="center" vertical="top"/>
    </xf>
    <xf numFmtId="2" fontId="12" fillId="9" borderId="1" xfId="0" applyNumberFormat="1" applyFont="1" applyFill="1" applyBorder="1" applyAlignment="1">
      <alignment horizontal="center" vertical="top"/>
    </xf>
    <xf numFmtId="0" fontId="12" fillId="9" borderId="1" xfId="0" applyFont="1" applyFill="1" applyBorder="1" applyAlignment="1">
      <alignment horizontal="right" vertical="top"/>
    </xf>
    <xf numFmtId="0" fontId="12" fillId="0" borderId="1" xfId="0" applyFont="1" applyBorder="1" applyAlignment="1">
      <alignment vertical="top"/>
    </xf>
    <xf numFmtId="0" fontId="14" fillId="7" borderId="13" xfId="0" applyFont="1" applyFill="1" applyBorder="1" applyAlignment="1">
      <alignment horizontal="center" vertical="top"/>
    </xf>
    <xf numFmtId="164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right" vertical="top"/>
    </xf>
    <xf numFmtId="0" fontId="14" fillId="5" borderId="1" xfId="0" applyFont="1" applyFill="1" applyBorder="1" applyAlignment="1">
      <alignment horizontal="right" vertical="top"/>
    </xf>
    <xf numFmtId="1" fontId="14" fillId="0" borderId="1" xfId="0" applyNumberFormat="1" applyFont="1" applyBorder="1" applyAlignment="1">
      <alignment horizontal="center" vertical="top"/>
    </xf>
    <xf numFmtId="1" fontId="14" fillId="6" borderId="1" xfId="0" applyNumberFormat="1" applyFont="1" applyFill="1" applyBorder="1" applyAlignment="1">
      <alignment horizontal="center" vertical="top"/>
    </xf>
    <xf numFmtId="0" fontId="14" fillId="6" borderId="1" xfId="0" applyFont="1" applyFill="1" applyBorder="1" applyAlignment="1">
      <alignment horizontal="center" vertical="top"/>
    </xf>
    <xf numFmtId="0" fontId="14" fillId="5" borderId="4" xfId="0" applyFont="1" applyFill="1" applyBorder="1" applyAlignment="1">
      <alignment horizontal="right" vertical="top"/>
    </xf>
    <xf numFmtId="0" fontId="14" fillId="5" borderId="4" xfId="0" applyFont="1" applyFill="1" applyBorder="1" applyAlignment="1">
      <alignment horizontal="center" vertical="top"/>
    </xf>
    <xf numFmtId="1" fontId="14" fillId="0" borderId="4" xfId="0" applyNumberFormat="1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2" fillId="0" borderId="4" xfId="0" applyFont="1" applyBorder="1" applyAlignment="1">
      <alignment horizontal="right" vertical="top"/>
    </xf>
    <xf numFmtId="2" fontId="12" fillId="0" borderId="10" xfId="0" applyNumberFormat="1" applyFont="1" applyBorder="1" applyAlignment="1">
      <alignment horizontal="center" vertical="top"/>
    </xf>
    <xf numFmtId="0" fontId="12" fillId="2" borderId="1" xfId="0" applyFont="1" applyFill="1" applyBorder="1" applyAlignment="1">
      <alignment horizontal="right" vertical="top"/>
    </xf>
    <xf numFmtId="2" fontId="12" fillId="6" borderId="1" xfId="0" applyNumberFormat="1" applyFont="1" applyFill="1" applyBorder="1" applyAlignment="1">
      <alignment horizontal="center" vertical="top"/>
    </xf>
    <xf numFmtId="164" fontId="17" fillId="9" borderId="1" xfId="0" applyNumberFormat="1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right" vertical="top"/>
    </xf>
    <xf numFmtId="164" fontId="14" fillId="6" borderId="1" xfId="0" applyNumberFormat="1" applyFont="1" applyFill="1" applyBorder="1" applyAlignment="1">
      <alignment horizontal="center" vertical="top"/>
    </xf>
    <xf numFmtId="0" fontId="17" fillId="9" borderId="1" xfId="0" applyFont="1" applyFill="1" applyBorder="1" applyAlignment="1">
      <alignment horizontal="right" vertical="top"/>
    </xf>
    <xf numFmtId="0" fontId="18" fillId="9" borderId="1" xfId="0" quotePrefix="1" applyFont="1" applyFill="1" applyBorder="1" applyAlignment="1">
      <alignment horizontal="center" vertical="top"/>
    </xf>
    <xf numFmtId="164" fontId="12" fillId="6" borderId="1" xfId="0" applyNumberFormat="1" applyFont="1" applyFill="1" applyBorder="1" applyAlignment="1">
      <alignment horizontal="center" vertical="top"/>
    </xf>
    <xf numFmtId="0" fontId="12" fillId="0" borderId="0" xfId="0" applyFont="1"/>
    <xf numFmtId="0" fontId="11" fillId="0" borderId="0" xfId="0" applyFont="1" applyFill="1" applyAlignment="1">
      <alignment vertical="top"/>
    </xf>
    <xf numFmtId="0" fontId="13" fillId="0" borderId="1" xfId="0" applyFont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14" fillId="5" borderId="1" xfId="0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2" fontId="14" fillId="7" borderId="1" xfId="0" applyNumberFormat="1" applyFont="1" applyFill="1" applyBorder="1" applyAlignment="1">
      <alignment vertical="top"/>
    </xf>
    <xf numFmtId="0" fontId="13" fillId="0" borderId="1" xfId="0" applyFont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/>
    </xf>
    <xf numFmtId="0" fontId="14" fillId="8" borderId="1" xfId="0" quotePrefix="1" applyFont="1" applyFill="1" applyBorder="1" applyAlignment="1">
      <alignment horizontal="left" vertical="top"/>
    </xf>
    <xf numFmtId="0" fontId="14" fillId="8" borderId="1" xfId="0" applyFont="1" applyFill="1" applyBorder="1" applyAlignment="1">
      <alignment horizontal="left" vertical="top"/>
    </xf>
    <xf numFmtId="0" fontId="16" fillId="8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2" fillId="0" borderId="1" xfId="0" quotePrefix="1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Wheeler!#REF!</c:f>
            </c:numRef>
          </c:xVal>
          <c:yVal>
            <c:numRef>
              <c:f>Wheeler!#REF!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5E-0749-961A-D5B7491E25F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Wheeler!#REF!</c:f>
            </c:numRef>
          </c:xVal>
          <c:yVal>
            <c:numRef>
              <c:f>Wheeler!#REF!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5E-0749-961A-D5B7491E25F0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Wheeler!#REF!</c:f>
            </c:numRef>
          </c:xVal>
          <c:yVal>
            <c:numRef>
              <c:f>Wheeler!#REF!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25E-0749-961A-D5B7491E2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731560"/>
        <c:axId val="546734512"/>
      </c:scatterChart>
      <c:valAx>
        <c:axId val="546731560"/>
        <c:scaling>
          <c:orientation val="minMax"/>
          <c:max val="1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Ni/Co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734512"/>
        <c:crosses val="autoZero"/>
        <c:crossBetween val="midCat"/>
      </c:valAx>
      <c:valAx>
        <c:axId val="54673451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V/Cr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731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Wheeler!#REF!</c:f>
            </c:numRef>
          </c:xVal>
          <c:yVal>
            <c:numRef>
              <c:f>Wheeler!#REF!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A0-FC42-B372-D77C489498B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COMBINED!$P$13:$P$31</c:f>
              <c:numCache>
                <c:formatCode>0.00</c:formatCode>
                <c:ptCount val="19"/>
                <c:pt idx="0">
                  <c:v>0.73228346456692917</c:v>
                </c:pt>
                <c:pt idx="1">
                  <c:v>0.84799999999999998</c:v>
                </c:pt>
                <c:pt idx="2">
                  <c:v>0.73134328358208955</c:v>
                </c:pt>
                <c:pt idx="3">
                  <c:v>0.71942446043165464</c:v>
                </c:pt>
                <c:pt idx="4">
                  <c:v>0.63888888888888884</c:v>
                </c:pt>
                <c:pt idx="5">
                  <c:v>0.82835820895522383</c:v>
                </c:pt>
                <c:pt idx="6">
                  <c:v>0.74096385542168675</c:v>
                </c:pt>
                <c:pt idx="7">
                  <c:v>0.60544217687074831</c:v>
                </c:pt>
                <c:pt idx="8">
                  <c:v>0.62251655629139069</c:v>
                </c:pt>
                <c:pt idx="9">
                  <c:v>0.64748201438848918</c:v>
                </c:pt>
                <c:pt idx="10">
                  <c:v>0.53333333333333333</c:v>
                </c:pt>
                <c:pt idx="11">
                  <c:v>0.65243902439024393</c:v>
                </c:pt>
                <c:pt idx="12">
                  <c:v>0.64417177914110424</c:v>
                </c:pt>
                <c:pt idx="13">
                  <c:v>0.73831775700934577</c:v>
                </c:pt>
                <c:pt idx="14">
                  <c:v>0.71212121212121215</c:v>
                </c:pt>
                <c:pt idx="15">
                  <c:v>0.64473684210526316</c:v>
                </c:pt>
                <c:pt idx="16">
                  <c:v>0.64473684210526316</c:v>
                </c:pt>
                <c:pt idx="17">
                  <c:v>0.58974358974358976</c:v>
                </c:pt>
                <c:pt idx="18">
                  <c:v>0.63225806451612898</c:v>
                </c:pt>
              </c:numCache>
            </c:numRef>
          </c:xVal>
          <c:yVal>
            <c:numRef>
              <c:f>Wheeler!#REF!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A0-FC42-B372-D77C489498B1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Wheeler!#REF!</c:f>
            </c:numRef>
          </c:xVal>
          <c:yVal>
            <c:numRef>
              <c:f>Wheeler!#REF!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FA0-FC42-B372-D77C48949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372616"/>
        <c:axId val="772376552"/>
      </c:scatterChart>
      <c:valAx>
        <c:axId val="772372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376552"/>
        <c:crosses val="autoZero"/>
        <c:crossBetween val="midCat"/>
      </c:valAx>
      <c:valAx>
        <c:axId val="772376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372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Wheeler!#REF!</c:f>
            </c:numRef>
          </c:xVal>
          <c:yVal>
            <c:numRef>
              <c:f>Wheeler!#REF!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76-42FA-9ED7-B1F2A58BBC3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Wheeler!#REF!</c:f>
            </c:numRef>
          </c:xVal>
          <c:yVal>
            <c:numRef>
              <c:f>Wheeler!#REF!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76-42FA-9ED7-B1F2A58BBC30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Wheeler!#REF!</c:f>
            </c:numRef>
          </c:xVal>
          <c:yVal>
            <c:numRef>
              <c:f>Wheeler!#REF!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76-42FA-9ED7-B1F2A58BB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731560"/>
        <c:axId val="546734512"/>
      </c:scatterChart>
      <c:valAx>
        <c:axId val="546731560"/>
        <c:scaling>
          <c:orientation val="minMax"/>
          <c:max val="1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Ni/Co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734512"/>
        <c:crosses val="autoZero"/>
        <c:crossBetween val="midCat"/>
      </c:valAx>
      <c:valAx>
        <c:axId val="54673451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V/Cr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731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Wheeler!#REF!</c:f>
            </c:numRef>
          </c:xVal>
          <c:yVal>
            <c:numRef>
              <c:f>Wheeler!#REF!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05-47A0-A4F5-722A8CC18E5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COMBINED!$P$13:$P$31</c:f>
              <c:numCache>
                <c:formatCode>0.00</c:formatCode>
                <c:ptCount val="19"/>
                <c:pt idx="0">
                  <c:v>0.73228346456692917</c:v>
                </c:pt>
                <c:pt idx="1">
                  <c:v>0.84799999999999998</c:v>
                </c:pt>
                <c:pt idx="2">
                  <c:v>0.73134328358208955</c:v>
                </c:pt>
                <c:pt idx="3">
                  <c:v>0.71942446043165464</c:v>
                </c:pt>
                <c:pt idx="4">
                  <c:v>0.63888888888888884</c:v>
                </c:pt>
                <c:pt idx="5">
                  <c:v>0.82835820895522383</c:v>
                </c:pt>
                <c:pt idx="6">
                  <c:v>0.74096385542168675</c:v>
                </c:pt>
                <c:pt idx="7">
                  <c:v>0.60544217687074831</c:v>
                </c:pt>
                <c:pt idx="8">
                  <c:v>0.62251655629139069</c:v>
                </c:pt>
                <c:pt idx="9">
                  <c:v>0.64748201438848918</c:v>
                </c:pt>
                <c:pt idx="10">
                  <c:v>0.53333333333333333</c:v>
                </c:pt>
                <c:pt idx="11">
                  <c:v>0.65243902439024393</c:v>
                </c:pt>
                <c:pt idx="12">
                  <c:v>0.64417177914110424</c:v>
                </c:pt>
                <c:pt idx="13">
                  <c:v>0.73831775700934577</c:v>
                </c:pt>
                <c:pt idx="14">
                  <c:v>0.71212121212121215</c:v>
                </c:pt>
                <c:pt idx="15">
                  <c:v>0.64473684210526316</c:v>
                </c:pt>
                <c:pt idx="16">
                  <c:v>0.64473684210526316</c:v>
                </c:pt>
                <c:pt idx="17">
                  <c:v>0.58974358974358976</c:v>
                </c:pt>
                <c:pt idx="18">
                  <c:v>0.63225806451612898</c:v>
                </c:pt>
              </c:numCache>
            </c:numRef>
          </c:xVal>
          <c:yVal>
            <c:numRef>
              <c:f>Wheeler!#REF!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05-47A0-A4F5-722A8CC18E51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Wheeler!#REF!</c:f>
            </c:numRef>
          </c:xVal>
          <c:yVal>
            <c:numRef>
              <c:f>Wheeler!#REF!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05-47A0-A4F5-722A8CC18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372616"/>
        <c:axId val="772376552"/>
      </c:scatterChart>
      <c:valAx>
        <c:axId val="772372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376552"/>
        <c:crosses val="autoZero"/>
        <c:crossBetween val="midCat"/>
      </c:valAx>
      <c:valAx>
        <c:axId val="772376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372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Wheeler!#REF!</c:f>
            </c:numRef>
          </c:xVal>
          <c:yVal>
            <c:numRef>
              <c:f>Wheeler!#REF!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59-40B2-927D-D634A0F0C00D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Wheeler!#REF!</c:f>
            </c:numRef>
          </c:xVal>
          <c:yVal>
            <c:numRef>
              <c:f>Wheeler!#REF!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59-40B2-927D-D634A0F0C00D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Wheeler!#REF!</c:f>
            </c:numRef>
          </c:xVal>
          <c:yVal>
            <c:numRef>
              <c:f>Wheeler!#REF!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59-40B2-927D-D634A0F0C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731560"/>
        <c:axId val="546734512"/>
      </c:scatterChart>
      <c:valAx>
        <c:axId val="546731560"/>
        <c:scaling>
          <c:orientation val="minMax"/>
          <c:max val="1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Ni/Co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734512"/>
        <c:crosses val="autoZero"/>
        <c:crossBetween val="midCat"/>
      </c:valAx>
      <c:valAx>
        <c:axId val="54673451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V/Cr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731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Wheeler!#REF!</c:f>
            </c:numRef>
          </c:xVal>
          <c:yVal>
            <c:numRef>
              <c:f>Wheeler!#REF!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96-481C-BE6A-15C0656C955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Wheeler!$P$16:$P$34</c:f>
              <c:numCache>
                <c:formatCode>0.00</c:formatCode>
                <c:ptCount val="19"/>
                <c:pt idx="0">
                  <c:v>0.78260869565217395</c:v>
                </c:pt>
                <c:pt idx="1">
                  <c:v>0.79487179487179482</c:v>
                </c:pt>
                <c:pt idx="2">
                  <c:v>0.74226804123711343</c:v>
                </c:pt>
                <c:pt idx="3">
                  <c:v>0.79274611398963735</c:v>
                </c:pt>
                <c:pt idx="4">
                  <c:v>0.79797979797979801</c:v>
                </c:pt>
                <c:pt idx="5">
                  <c:v>0.69696969696969702</c:v>
                </c:pt>
                <c:pt idx="6">
                  <c:v>0.79166666666666663</c:v>
                </c:pt>
                <c:pt idx="7">
                  <c:v>0.78609625668449201</c:v>
                </c:pt>
                <c:pt idx="8">
                  <c:v>0.83870967741935487</c:v>
                </c:pt>
                <c:pt idx="9">
                  <c:v>0.60573476702508966</c:v>
                </c:pt>
                <c:pt idx="10">
                  <c:v>0.80099502487562191</c:v>
                </c:pt>
                <c:pt idx="11">
                  <c:v>0.78947368421052633</c:v>
                </c:pt>
                <c:pt idx="12">
                  <c:v>0.74226804123711343</c:v>
                </c:pt>
                <c:pt idx="13">
                  <c:v>0.77777777777777779</c:v>
                </c:pt>
                <c:pt idx="14">
                  <c:v>0.78835978835978837</c:v>
                </c:pt>
                <c:pt idx="15">
                  <c:v>0.7752808988764045</c:v>
                </c:pt>
                <c:pt idx="16">
                  <c:v>0.83240223463687146</c:v>
                </c:pt>
                <c:pt idx="17">
                  <c:v>0.83333333333333337</c:v>
                </c:pt>
                <c:pt idx="18">
                  <c:v>0.8224852071005917</c:v>
                </c:pt>
              </c:numCache>
            </c:numRef>
          </c:xVal>
          <c:yVal>
            <c:numRef>
              <c:f>Wheeler!#REF!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F96-481C-BE6A-15C0656C955C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Wheeler!#REF!</c:f>
            </c:numRef>
          </c:xVal>
          <c:yVal>
            <c:numRef>
              <c:f>Wheeler!#REF!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F96-481C-BE6A-15C0656C9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372616"/>
        <c:axId val="772376552"/>
      </c:scatterChart>
      <c:valAx>
        <c:axId val="772372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376552"/>
        <c:crosses val="autoZero"/>
        <c:crossBetween val="midCat"/>
      </c:valAx>
      <c:valAx>
        <c:axId val="772376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372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473075</xdr:colOff>
      <xdr:row>3</xdr:row>
      <xdr:rowOff>0</xdr:rowOff>
    </xdr:from>
    <xdr:to>
      <xdr:col>46</xdr:col>
      <xdr:colOff>130175</xdr:colOff>
      <xdr:row>10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5EB4E4-A6E9-2C4E-9CB1-5466FDA96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638175</xdr:colOff>
      <xdr:row>3</xdr:row>
      <xdr:rowOff>0</xdr:rowOff>
    </xdr:from>
    <xdr:to>
      <xdr:col>46</xdr:col>
      <xdr:colOff>292735</xdr:colOff>
      <xdr:row>9</xdr:row>
      <xdr:rowOff>172720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B6E43B-D3F2-A148-AD0F-FCBA10351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473075</xdr:colOff>
      <xdr:row>3</xdr:row>
      <xdr:rowOff>0</xdr:rowOff>
    </xdr:from>
    <xdr:to>
      <xdr:col>47</xdr:col>
      <xdr:colOff>130175</xdr:colOff>
      <xdr:row>10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3F78A2-AE3F-4655-BD16-AF3B3B481F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638175</xdr:colOff>
      <xdr:row>3</xdr:row>
      <xdr:rowOff>0</xdr:rowOff>
    </xdr:from>
    <xdr:to>
      <xdr:col>47</xdr:col>
      <xdr:colOff>292735</xdr:colOff>
      <xdr:row>9</xdr:row>
      <xdr:rowOff>172720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9F9DA0-0B30-45F0-8A08-953798470B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473075</xdr:colOff>
      <xdr:row>6</xdr:row>
      <xdr:rowOff>0</xdr:rowOff>
    </xdr:from>
    <xdr:to>
      <xdr:col>46</xdr:col>
      <xdr:colOff>130175</xdr:colOff>
      <xdr:row>13</xdr:row>
      <xdr:rowOff>167640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9FC0779-AC9D-4472-B7B6-26E575A07D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638175</xdr:colOff>
      <xdr:row>6</xdr:row>
      <xdr:rowOff>0</xdr:rowOff>
    </xdr:from>
    <xdr:to>
      <xdr:col>46</xdr:col>
      <xdr:colOff>292735</xdr:colOff>
      <xdr:row>12</xdr:row>
      <xdr:rowOff>172720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74BF460-A284-4AC9-A125-DB5A5878F0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66FB2-8CCF-C648-A420-2C804B0A0714}">
  <sheetPr>
    <tabColor theme="1"/>
  </sheetPr>
  <dimension ref="A1:BL240"/>
  <sheetViews>
    <sheetView zoomScale="138" zoomScaleNormal="138" workbookViewId="0">
      <pane ySplit="3" topLeftCell="A4" activePane="bottomLeft" state="frozen"/>
      <selection pane="bottomLeft" sqref="A1:A1048576"/>
    </sheetView>
  </sheetViews>
  <sheetFormatPr baseColWidth="10" defaultColWidth="8.83203125" defaultRowHeight="15"/>
  <cols>
    <col min="1" max="1" width="11.5" style="109" customWidth="1"/>
    <col min="2" max="2" width="14.33203125" style="12" bestFit="1" customWidth="1"/>
    <col min="3" max="3" width="18.6640625" style="12" customWidth="1"/>
    <col min="4" max="4" width="17" style="12" customWidth="1"/>
    <col min="5" max="5" width="9.1640625" style="12" bestFit="1" customWidth="1"/>
    <col min="6" max="6" width="7.1640625" style="6" customWidth="1"/>
    <col min="7" max="7" width="6.5" style="13" customWidth="1"/>
    <col min="8" max="13" width="6.33203125" style="13" customWidth="1"/>
    <col min="14" max="14" width="8.83203125" style="14"/>
    <col min="15" max="15" width="7.6640625" style="18" customWidth="1"/>
    <col min="16" max="16" width="10.5" style="14" customWidth="1"/>
    <col min="17" max="17" width="8.83203125" style="19"/>
    <col min="18" max="18" width="6.6640625" style="6" customWidth="1"/>
    <col min="19" max="21" width="6.5" style="13" customWidth="1"/>
    <col min="22" max="22" width="6.33203125" style="13" customWidth="1"/>
    <col min="23" max="31" width="6.5" style="14" customWidth="1"/>
    <col min="32" max="32" width="6" style="6" customWidth="1"/>
    <col min="33" max="33" width="8.83203125" style="13"/>
    <col min="34" max="36" width="6.1640625" style="14" customWidth="1"/>
    <col min="37" max="38" width="8.83203125" style="12"/>
    <col min="39" max="39" width="16.5" style="12" customWidth="1"/>
    <col min="40" max="40" width="18.33203125" style="12" customWidth="1"/>
    <col min="41" max="42" width="8.83203125" style="13"/>
    <col min="43" max="43" width="8.83203125" style="6"/>
    <col min="44" max="44" width="8.83203125" style="13"/>
    <col min="45" max="45" width="8.83203125" style="14"/>
    <col min="46" max="46" width="8.83203125" style="13"/>
    <col min="47" max="47" width="8.83203125" style="12"/>
    <col min="48" max="48" width="8.83203125" style="16"/>
    <col min="49" max="49" width="9.5" style="16" customWidth="1"/>
    <col min="50" max="50" width="12.33203125" style="16" customWidth="1"/>
    <col min="51" max="51" width="7.6640625" style="14" customWidth="1"/>
    <col min="52" max="52" width="7.33203125" style="13" customWidth="1"/>
    <col min="53" max="53" width="7" style="6" customWidth="1"/>
    <col min="54" max="54" width="6.5" style="13" customWidth="1"/>
    <col min="55" max="55" width="7.1640625" style="13" customWidth="1"/>
    <col min="56" max="56" width="8.83203125" style="12"/>
    <col min="57" max="57" width="7.83203125" style="12" customWidth="1"/>
    <col min="58" max="58" width="12.33203125" style="12" customWidth="1"/>
    <col min="59" max="59" width="8.83203125" style="18"/>
    <col min="60" max="61" width="8.83203125" style="12"/>
    <col min="62" max="63" width="8.83203125" style="7"/>
    <col min="64" max="16384" width="8.83203125" style="12"/>
  </cols>
  <sheetData>
    <row r="1" spans="1:64">
      <c r="A1" s="99" t="s">
        <v>280</v>
      </c>
      <c r="B1" s="43" t="s">
        <v>104</v>
      </c>
      <c r="C1" s="43" t="s">
        <v>61</v>
      </c>
      <c r="D1" s="43" t="s">
        <v>105</v>
      </c>
      <c r="E1" s="43" t="s">
        <v>277</v>
      </c>
      <c r="F1" s="44" t="s">
        <v>0</v>
      </c>
      <c r="G1" s="43" t="s">
        <v>5</v>
      </c>
      <c r="H1" s="43" t="s">
        <v>6</v>
      </c>
      <c r="I1" s="43" t="s">
        <v>3</v>
      </c>
      <c r="J1" s="43" t="s">
        <v>2</v>
      </c>
      <c r="K1" s="43" t="s">
        <v>4</v>
      </c>
      <c r="L1" s="43" t="s">
        <v>1</v>
      </c>
      <c r="M1" s="43" t="s">
        <v>62</v>
      </c>
      <c r="N1" s="45" t="s">
        <v>7</v>
      </c>
      <c r="O1" s="45" t="s">
        <v>8</v>
      </c>
      <c r="P1" s="45" t="s">
        <v>9</v>
      </c>
      <c r="Q1" s="15"/>
      <c r="AO1" s="6"/>
      <c r="AY1" s="6"/>
      <c r="BC1" s="14"/>
      <c r="BE1" s="17"/>
      <c r="BF1" s="5"/>
      <c r="BG1" s="14"/>
      <c r="BH1" s="13"/>
      <c r="BI1" s="6"/>
      <c r="BJ1" s="6"/>
      <c r="BK1" s="6"/>
      <c r="BL1" s="14"/>
    </row>
    <row r="2" spans="1:64">
      <c r="A2" s="99"/>
      <c r="B2" s="36" t="s">
        <v>279</v>
      </c>
      <c r="C2" s="43"/>
      <c r="D2" s="43"/>
      <c r="E2" s="43"/>
      <c r="F2" s="37" t="s">
        <v>10</v>
      </c>
      <c r="G2" s="36" t="s">
        <v>11</v>
      </c>
      <c r="H2" s="36" t="s">
        <v>11</v>
      </c>
      <c r="I2" s="36" t="s">
        <v>11</v>
      </c>
      <c r="J2" s="36" t="s">
        <v>11</v>
      </c>
      <c r="K2" s="36" t="s">
        <v>11</v>
      </c>
      <c r="L2" s="36" t="s">
        <v>11</v>
      </c>
      <c r="M2" s="36" t="s">
        <v>283</v>
      </c>
      <c r="N2" s="45"/>
      <c r="O2" s="45"/>
      <c r="P2" s="45"/>
      <c r="AO2" s="6"/>
      <c r="AY2" s="6"/>
      <c r="BC2" s="14"/>
      <c r="BG2" s="14"/>
      <c r="BH2" s="13"/>
      <c r="BI2" s="6"/>
      <c r="BJ2" s="6"/>
      <c r="BK2" s="6"/>
      <c r="BL2" s="14"/>
    </row>
    <row r="3" spans="1:64">
      <c r="A3" s="100"/>
      <c r="B3" s="40"/>
      <c r="C3" s="40"/>
      <c r="D3" s="40"/>
      <c r="E3" s="40"/>
      <c r="F3" s="41"/>
      <c r="G3" s="40"/>
      <c r="H3" s="40"/>
      <c r="I3" s="40"/>
      <c r="J3" s="69"/>
      <c r="K3" s="40"/>
      <c r="L3" s="40"/>
      <c r="M3" s="40"/>
      <c r="N3" s="42"/>
      <c r="O3" s="42"/>
      <c r="P3" s="42"/>
      <c r="AO3" s="6"/>
      <c r="AY3" s="6"/>
      <c r="BC3" s="14"/>
      <c r="BG3" s="14"/>
      <c r="BH3" s="13"/>
      <c r="BI3" s="6"/>
      <c r="BJ3" s="6"/>
      <c r="BK3" s="6"/>
      <c r="BL3" s="14"/>
    </row>
    <row r="4" spans="1:64" ht="13.25" customHeight="1">
      <c r="A4" s="101" t="s">
        <v>238</v>
      </c>
      <c r="B4" s="81" t="s">
        <v>109</v>
      </c>
      <c r="C4" s="49" t="s">
        <v>122</v>
      </c>
      <c r="D4" s="50"/>
      <c r="E4" s="49" t="s">
        <v>14</v>
      </c>
      <c r="F4" s="80">
        <v>34.062744222395892</v>
      </c>
      <c r="G4" s="26">
        <v>323</v>
      </c>
      <c r="H4" s="26">
        <v>15.3</v>
      </c>
      <c r="I4" s="33">
        <v>183</v>
      </c>
      <c r="J4" s="29" t="s">
        <v>73</v>
      </c>
      <c r="K4" s="26">
        <v>57</v>
      </c>
      <c r="L4" s="26">
        <v>134</v>
      </c>
      <c r="M4" s="26"/>
      <c r="N4" s="47">
        <f t="shared" ref="N4:N22" si="0">+(L4/I4)</f>
        <v>0.73224043715846998</v>
      </c>
      <c r="O4" s="47">
        <f t="shared" ref="O4:O35" si="1">+(K4/H4)</f>
        <v>3.725490196078431</v>
      </c>
      <c r="P4" s="25">
        <f t="shared" ref="P4:P67" si="2">+(L4/(L4+K4))</f>
        <v>0.70157068062827221</v>
      </c>
      <c r="Q4" s="20"/>
      <c r="R4" s="12"/>
      <c r="T4" s="6"/>
      <c r="U4" s="12"/>
      <c r="V4" s="12"/>
      <c r="W4" s="12"/>
      <c r="X4" s="12"/>
    </row>
    <row r="5" spans="1:64" ht="13.25" customHeight="1">
      <c r="A5" s="101" t="s">
        <v>201</v>
      </c>
      <c r="B5" s="49" t="s">
        <v>134</v>
      </c>
      <c r="C5" s="49" t="s">
        <v>126</v>
      </c>
      <c r="D5" s="50"/>
      <c r="E5" s="49" t="s">
        <v>14</v>
      </c>
      <c r="F5" s="27">
        <v>29.261744966442954</v>
      </c>
      <c r="G5" s="26">
        <v>186</v>
      </c>
      <c r="H5" s="26">
        <v>4.5</v>
      </c>
      <c r="I5" s="26">
        <v>143</v>
      </c>
      <c r="J5" s="29" t="s">
        <v>73</v>
      </c>
      <c r="K5" s="26">
        <v>15</v>
      </c>
      <c r="L5" s="26">
        <v>112</v>
      </c>
      <c r="M5" s="26"/>
      <c r="N5" s="47">
        <f t="shared" si="0"/>
        <v>0.78321678321678323</v>
      </c>
      <c r="O5" s="47">
        <f t="shared" si="1"/>
        <v>3.3333333333333335</v>
      </c>
      <c r="P5" s="25">
        <f t="shared" si="2"/>
        <v>0.88188976377952755</v>
      </c>
      <c r="Q5" s="20"/>
      <c r="R5" s="12"/>
      <c r="T5" s="6"/>
      <c r="U5" s="12"/>
      <c r="V5" s="12"/>
      <c r="W5" s="12"/>
      <c r="X5" s="12"/>
      <c r="AL5" s="3"/>
      <c r="AM5" s="3"/>
      <c r="AN5" s="3"/>
      <c r="AO5" s="4"/>
    </row>
    <row r="6" spans="1:64" ht="13.25" customHeight="1">
      <c r="A6" s="101" t="s">
        <v>207</v>
      </c>
      <c r="B6" s="49" t="s">
        <v>137</v>
      </c>
      <c r="C6" s="49" t="s">
        <v>126</v>
      </c>
      <c r="D6" s="50"/>
      <c r="E6" s="49" t="s">
        <v>14</v>
      </c>
      <c r="F6" s="27">
        <v>29.120572130964351</v>
      </c>
      <c r="G6" s="26">
        <v>199</v>
      </c>
      <c r="H6" s="26">
        <v>19.3</v>
      </c>
      <c r="I6" s="26">
        <v>139</v>
      </c>
      <c r="J6" s="29" t="s">
        <v>73</v>
      </c>
      <c r="K6" s="26">
        <v>30</v>
      </c>
      <c r="L6" s="26">
        <v>103</v>
      </c>
      <c r="M6" s="26"/>
      <c r="N6" s="47">
        <f t="shared" si="0"/>
        <v>0.74100719424460426</v>
      </c>
      <c r="O6" s="47">
        <f t="shared" si="1"/>
        <v>1.5544041450777202</v>
      </c>
      <c r="P6" s="25">
        <f t="shared" si="2"/>
        <v>0.77443609022556392</v>
      </c>
      <c r="Q6" s="20"/>
      <c r="R6" s="12"/>
      <c r="T6" s="6"/>
      <c r="U6" s="12"/>
      <c r="V6" s="12"/>
      <c r="W6" s="12"/>
      <c r="X6" s="12"/>
      <c r="AL6" s="3"/>
      <c r="AM6" s="3"/>
      <c r="AN6" s="3"/>
      <c r="AO6" s="4"/>
    </row>
    <row r="7" spans="1:64" ht="13.25" customHeight="1">
      <c r="A7" s="101" t="s">
        <v>226</v>
      </c>
      <c r="B7" s="49" t="s">
        <v>134</v>
      </c>
      <c r="C7" s="49" t="s">
        <v>126</v>
      </c>
      <c r="D7" s="50"/>
      <c r="E7" s="49" t="s">
        <v>14</v>
      </c>
      <c r="F7" s="27">
        <v>28.853027185096931</v>
      </c>
      <c r="G7" s="26">
        <v>172</v>
      </c>
      <c r="H7" s="26">
        <v>11.2</v>
      </c>
      <c r="I7" s="26">
        <v>136</v>
      </c>
      <c r="J7" s="29" t="s">
        <v>73</v>
      </c>
      <c r="K7" s="26">
        <v>59</v>
      </c>
      <c r="L7" s="26">
        <v>102</v>
      </c>
      <c r="M7" s="26"/>
      <c r="N7" s="47">
        <f t="shared" si="0"/>
        <v>0.75</v>
      </c>
      <c r="O7" s="47">
        <f t="shared" si="1"/>
        <v>5.2678571428571432</v>
      </c>
      <c r="P7" s="25">
        <f t="shared" si="2"/>
        <v>0.63354037267080743</v>
      </c>
      <c r="Q7" s="20"/>
      <c r="R7" s="12"/>
      <c r="T7" s="6"/>
      <c r="U7" s="12"/>
      <c r="V7" s="12"/>
      <c r="W7" s="12"/>
      <c r="X7" s="12"/>
      <c r="AL7" s="3"/>
      <c r="AM7" s="3"/>
      <c r="AN7" s="3"/>
      <c r="AO7" s="4"/>
    </row>
    <row r="8" spans="1:64" ht="13.25" customHeight="1">
      <c r="A8" s="101" t="s">
        <v>226</v>
      </c>
      <c r="B8" s="49" t="s">
        <v>134</v>
      </c>
      <c r="C8" s="49" t="s">
        <v>126</v>
      </c>
      <c r="D8" s="50"/>
      <c r="E8" s="49" t="s">
        <v>14</v>
      </c>
      <c r="F8" s="27">
        <v>28.853027185096931</v>
      </c>
      <c r="G8" s="26"/>
      <c r="H8" s="26">
        <v>11.2</v>
      </c>
      <c r="I8" s="26">
        <v>136</v>
      </c>
      <c r="J8" s="29" t="s">
        <v>73</v>
      </c>
      <c r="K8" s="26">
        <v>59</v>
      </c>
      <c r="L8" s="26">
        <v>102</v>
      </c>
      <c r="M8" s="26"/>
      <c r="N8" s="47">
        <f t="shared" si="0"/>
        <v>0.75</v>
      </c>
      <c r="O8" s="47">
        <f t="shared" si="1"/>
        <v>5.2678571428571432</v>
      </c>
      <c r="P8" s="25">
        <f t="shared" si="2"/>
        <v>0.63354037267080743</v>
      </c>
      <c r="Q8" s="20"/>
      <c r="R8" s="12"/>
      <c r="T8" s="6"/>
      <c r="U8" s="12"/>
      <c r="V8" s="12"/>
      <c r="W8" s="12"/>
      <c r="X8" s="12"/>
      <c r="AL8" s="3"/>
      <c r="AM8" s="3"/>
      <c r="AN8" s="3"/>
      <c r="AO8" s="4"/>
    </row>
    <row r="9" spans="1:64" ht="13.25" customHeight="1">
      <c r="A9" s="101" t="s">
        <v>205</v>
      </c>
      <c r="B9" s="49" t="s">
        <v>134</v>
      </c>
      <c r="C9" s="49" t="s">
        <v>126</v>
      </c>
      <c r="D9" s="50"/>
      <c r="E9" s="49" t="s">
        <v>14</v>
      </c>
      <c r="F9" s="27">
        <v>28.442534908700324</v>
      </c>
      <c r="G9" s="26">
        <v>145</v>
      </c>
      <c r="H9" s="26">
        <v>16.5</v>
      </c>
      <c r="I9" s="26">
        <v>154</v>
      </c>
      <c r="J9" s="29" t="s">
        <v>73</v>
      </c>
      <c r="K9" s="26">
        <v>27</v>
      </c>
      <c r="L9" s="26">
        <v>112</v>
      </c>
      <c r="M9" s="26"/>
      <c r="N9" s="47">
        <f t="shared" si="0"/>
        <v>0.72727272727272729</v>
      </c>
      <c r="O9" s="47">
        <f t="shared" si="1"/>
        <v>1.6363636363636365</v>
      </c>
      <c r="P9" s="25">
        <f t="shared" si="2"/>
        <v>0.80575539568345322</v>
      </c>
      <c r="Q9" s="12"/>
      <c r="R9" s="12"/>
      <c r="T9" s="6"/>
      <c r="U9" s="12"/>
      <c r="V9" s="12"/>
      <c r="W9" s="12"/>
      <c r="X9" s="12"/>
      <c r="AL9" s="3"/>
      <c r="AM9" s="3"/>
      <c r="AN9" s="3"/>
      <c r="AO9" s="4"/>
    </row>
    <row r="10" spans="1:64" ht="13.25" customHeight="1">
      <c r="A10" s="101" t="s">
        <v>239</v>
      </c>
      <c r="B10" s="49" t="s">
        <v>287</v>
      </c>
      <c r="C10" s="49" t="s">
        <v>119</v>
      </c>
      <c r="D10" s="50"/>
      <c r="E10" s="49" t="s">
        <v>14</v>
      </c>
      <c r="F10" s="27">
        <v>28.171042428270741</v>
      </c>
      <c r="G10" s="26">
        <v>221</v>
      </c>
      <c r="H10" s="26">
        <v>4.5</v>
      </c>
      <c r="I10" s="26">
        <v>139</v>
      </c>
      <c r="J10" s="29" t="s">
        <v>73</v>
      </c>
      <c r="K10" s="26">
        <v>30</v>
      </c>
      <c r="L10" s="26">
        <v>105</v>
      </c>
      <c r="M10" s="26"/>
      <c r="N10" s="47">
        <f t="shared" si="0"/>
        <v>0.75539568345323738</v>
      </c>
      <c r="O10" s="47">
        <f t="shared" si="1"/>
        <v>6.666666666666667</v>
      </c>
      <c r="P10" s="25">
        <f t="shared" si="2"/>
        <v>0.77777777777777779</v>
      </c>
      <c r="Q10" s="20"/>
      <c r="R10" s="12"/>
      <c r="T10" s="6"/>
      <c r="U10" s="12"/>
      <c r="V10" s="12"/>
      <c r="W10" s="12"/>
      <c r="X10" s="12"/>
      <c r="AL10" s="3"/>
      <c r="AM10" s="3"/>
      <c r="AN10" s="3"/>
      <c r="AO10" s="4"/>
    </row>
    <row r="11" spans="1:64" ht="13.25" customHeight="1">
      <c r="A11" s="101" t="s">
        <v>196</v>
      </c>
      <c r="B11" s="81" t="s">
        <v>175</v>
      </c>
      <c r="C11" s="49" t="s">
        <v>193</v>
      </c>
      <c r="D11" s="50"/>
      <c r="E11" s="49" t="s">
        <v>14</v>
      </c>
      <c r="F11" s="27">
        <v>28.112272977435332</v>
      </c>
      <c r="G11" s="81">
        <v>1680</v>
      </c>
      <c r="H11" s="26">
        <v>17.100000000000001</v>
      </c>
      <c r="I11" s="26">
        <v>163</v>
      </c>
      <c r="J11" s="29" t="s">
        <v>73</v>
      </c>
      <c r="K11" s="26">
        <v>36</v>
      </c>
      <c r="L11" s="33">
        <v>139</v>
      </c>
      <c r="M11" s="26"/>
      <c r="N11" s="47">
        <f t="shared" si="0"/>
        <v>0.85276073619631898</v>
      </c>
      <c r="O11" s="47">
        <f t="shared" si="1"/>
        <v>2.1052631578947367</v>
      </c>
      <c r="P11" s="25">
        <f t="shared" si="2"/>
        <v>0.79428571428571426</v>
      </c>
      <c r="Q11" s="20"/>
      <c r="R11" s="12"/>
      <c r="T11" s="6"/>
      <c r="U11" s="12"/>
      <c r="V11" s="12"/>
      <c r="W11" s="12"/>
      <c r="X11" s="12"/>
      <c r="AL11" s="3"/>
      <c r="AM11" s="3"/>
      <c r="AN11" s="3"/>
      <c r="AO11" s="4"/>
    </row>
    <row r="12" spans="1:64" ht="13.25" customHeight="1">
      <c r="A12" s="101" t="s">
        <v>204</v>
      </c>
      <c r="B12" s="49" t="s">
        <v>134</v>
      </c>
      <c r="C12" s="49" t="s">
        <v>126</v>
      </c>
      <c r="D12" s="50"/>
      <c r="E12" s="49" t="s">
        <v>14</v>
      </c>
      <c r="F12" s="27">
        <v>28.027643703378676</v>
      </c>
      <c r="G12" s="26">
        <v>159</v>
      </c>
      <c r="H12" s="26">
        <v>11.3</v>
      </c>
      <c r="I12" s="26">
        <v>133</v>
      </c>
      <c r="J12" s="29" t="s">
        <v>73</v>
      </c>
      <c r="K12" s="26">
        <v>55</v>
      </c>
      <c r="L12" s="26">
        <v>106</v>
      </c>
      <c r="M12" s="26"/>
      <c r="N12" s="47">
        <f t="shared" si="0"/>
        <v>0.79699248120300747</v>
      </c>
      <c r="O12" s="47">
        <f t="shared" si="1"/>
        <v>4.8672566371681416</v>
      </c>
      <c r="P12" s="25">
        <f t="shared" si="2"/>
        <v>0.65838509316770188</v>
      </c>
      <c r="Q12" s="12"/>
      <c r="R12" s="12"/>
      <c r="T12" s="6"/>
      <c r="U12" s="12"/>
      <c r="V12" s="12"/>
      <c r="W12" s="12"/>
      <c r="X12" s="12"/>
      <c r="AL12" s="3"/>
      <c r="AM12" s="3"/>
      <c r="AN12" s="3"/>
      <c r="AO12" s="4"/>
    </row>
    <row r="13" spans="1:64" ht="13.25" customHeight="1">
      <c r="A13" s="101" t="s">
        <v>225</v>
      </c>
      <c r="B13" s="49" t="s">
        <v>287</v>
      </c>
      <c r="C13" s="49" t="s">
        <v>119</v>
      </c>
      <c r="D13" s="50"/>
      <c r="E13" s="49" t="s">
        <v>14</v>
      </c>
      <c r="F13" s="27">
        <v>27.988562630594959</v>
      </c>
      <c r="G13" s="26">
        <v>224</v>
      </c>
      <c r="H13" s="26">
        <v>6.1</v>
      </c>
      <c r="I13" s="26">
        <v>147</v>
      </c>
      <c r="J13" s="29" t="s">
        <v>73</v>
      </c>
      <c r="K13" s="26">
        <v>34</v>
      </c>
      <c r="L13" s="26">
        <v>93</v>
      </c>
      <c r="M13" s="26"/>
      <c r="N13" s="47">
        <f t="shared" si="0"/>
        <v>0.63265306122448983</v>
      </c>
      <c r="O13" s="47">
        <f t="shared" si="1"/>
        <v>5.5737704918032787</v>
      </c>
      <c r="P13" s="25">
        <f t="shared" si="2"/>
        <v>0.73228346456692917</v>
      </c>
      <c r="Q13" s="20"/>
      <c r="R13" s="12"/>
      <c r="T13" s="6"/>
      <c r="U13" s="12"/>
      <c r="V13" s="12"/>
      <c r="W13" s="12"/>
      <c r="X13" s="12"/>
      <c r="AL13" s="3"/>
      <c r="AM13" s="3"/>
      <c r="AN13" s="3"/>
      <c r="AO13" s="4"/>
    </row>
    <row r="14" spans="1:64" ht="13.25" customHeight="1">
      <c r="A14" s="101" t="s">
        <v>202</v>
      </c>
      <c r="B14" s="49" t="s">
        <v>134</v>
      </c>
      <c r="C14" s="49" t="s">
        <v>126</v>
      </c>
      <c r="D14" s="50"/>
      <c r="E14" s="49" t="s">
        <v>14</v>
      </c>
      <c r="F14" s="27">
        <v>27.926492458041206</v>
      </c>
      <c r="G14" s="26">
        <v>166</v>
      </c>
      <c r="H14" s="26">
        <v>10.4</v>
      </c>
      <c r="I14" s="26">
        <v>141</v>
      </c>
      <c r="J14" s="29" t="s">
        <v>73</v>
      </c>
      <c r="K14" s="26">
        <v>19</v>
      </c>
      <c r="L14" s="26">
        <v>106</v>
      </c>
      <c r="M14" s="26"/>
      <c r="N14" s="47">
        <f t="shared" si="0"/>
        <v>0.75177304964539005</v>
      </c>
      <c r="O14" s="47">
        <f t="shared" si="1"/>
        <v>1.8269230769230769</v>
      </c>
      <c r="P14" s="25">
        <f t="shared" si="2"/>
        <v>0.84799999999999998</v>
      </c>
      <c r="Q14" s="20"/>
      <c r="R14" s="12"/>
      <c r="T14" s="6"/>
      <c r="U14" s="12"/>
      <c r="V14" s="12"/>
      <c r="W14" s="12"/>
      <c r="X14" s="12"/>
      <c r="AL14" s="3"/>
      <c r="AM14" s="3"/>
      <c r="AN14" s="3"/>
      <c r="AO14" s="4"/>
    </row>
    <row r="15" spans="1:64" ht="13.25" customHeight="1">
      <c r="A15" s="101" t="s">
        <v>224</v>
      </c>
      <c r="B15" s="49" t="s">
        <v>287</v>
      </c>
      <c r="C15" s="49" t="s">
        <v>119</v>
      </c>
      <c r="D15" s="50"/>
      <c r="E15" s="49" t="s">
        <v>14</v>
      </c>
      <c r="F15" s="27">
        <v>27.498097205610527</v>
      </c>
      <c r="G15" s="26">
        <v>252</v>
      </c>
      <c r="H15" s="26">
        <v>10.8</v>
      </c>
      <c r="I15" s="26">
        <v>138</v>
      </c>
      <c r="J15" s="29" t="s">
        <v>73</v>
      </c>
      <c r="K15" s="26">
        <v>36</v>
      </c>
      <c r="L15" s="26">
        <v>98</v>
      </c>
      <c r="M15" s="26"/>
      <c r="N15" s="47">
        <f t="shared" si="0"/>
        <v>0.71014492753623193</v>
      </c>
      <c r="O15" s="47">
        <f t="shared" si="1"/>
        <v>3.333333333333333</v>
      </c>
      <c r="P15" s="25">
        <f t="shared" si="2"/>
        <v>0.73134328358208955</v>
      </c>
      <c r="Q15" s="12"/>
      <c r="R15" s="12"/>
      <c r="T15" s="6"/>
      <c r="U15" s="12"/>
      <c r="V15" s="12"/>
      <c r="W15" s="12"/>
      <c r="X15" s="12"/>
      <c r="AL15" s="3"/>
      <c r="AM15" s="3"/>
      <c r="AN15" s="3"/>
      <c r="AO15" s="4"/>
    </row>
    <row r="16" spans="1:64" ht="13.25" customHeight="1">
      <c r="A16" s="101" t="s">
        <v>231</v>
      </c>
      <c r="B16" s="49" t="s">
        <v>134</v>
      </c>
      <c r="C16" s="49" t="s">
        <v>126</v>
      </c>
      <c r="D16" s="50"/>
      <c r="E16" s="49" t="s">
        <v>14</v>
      </c>
      <c r="F16" s="27">
        <v>26.770939589708714</v>
      </c>
      <c r="G16" s="26">
        <v>177</v>
      </c>
      <c r="H16" s="26">
        <v>6.6</v>
      </c>
      <c r="I16" s="26">
        <v>127</v>
      </c>
      <c r="J16" s="29" t="s">
        <v>73</v>
      </c>
      <c r="K16" s="26">
        <v>39</v>
      </c>
      <c r="L16" s="26">
        <v>100</v>
      </c>
      <c r="M16" s="26"/>
      <c r="N16" s="47">
        <f t="shared" si="0"/>
        <v>0.78740157480314965</v>
      </c>
      <c r="O16" s="47">
        <f t="shared" si="1"/>
        <v>5.9090909090909092</v>
      </c>
      <c r="P16" s="25">
        <f t="shared" si="2"/>
        <v>0.71942446043165464</v>
      </c>
      <c r="Q16" s="20"/>
      <c r="R16" s="12"/>
      <c r="T16" s="6"/>
      <c r="U16" s="12"/>
      <c r="V16" s="12"/>
      <c r="W16" s="12"/>
      <c r="X16" s="12"/>
      <c r="AL16" s="3"/>
      <c r="AM16" s="3"/>
      <c r="AN16" s="3"/>
      <c r="AO16" s="4"/>
    </row>
    <row r="17" spans="1:41" ht="13.25" customHeight="1">
      <c r="A17" s="102" t="s">
        <v>133</v>
      </c>
      <c r="B17" s="52" t="s">
        <v>134</v>
      </c>
      <c r="C17" s="52" t="s">
        <v>132</v>
      </c>
      <c r="D17" s="52"/>
      <c r="E17" s="53" t="s">
        <v>14</v>
      </c>
      <c r="F17" s="30">
        <v>26.655383964459485</v>
      </c>
      <c r="G17" s="28">
        <v>294</v>
      </c>
      <c r="H17" s="26">
        <v>17.399999999999999</v>
      </c>
      <c r="I17" s="26">
        <v>148</v>
      </c>
      <c r="J17" s="34" t="s">
        <v>73</v>
      </c>
      <c r="K17" s="26">
        <v>52</v>
      </c>
      <c r="L17" s="22">
        <v>92</v>
      </c>
      <c r="M17" s="25">
        <v>0.28000000000000003</v>
      </c>
      <c r="N17" s="25">
        <f t="shared" si="0"/>
        <v>0.6216216216216216</v>
      </c>
      <c r="O17" s="25">
        <f t="shared" si="1"/>
        <v>2.9885057471264371</v>
      </c>
      <c r="P17" s="25">
        <f t="shared" si="2"/>
        <v>0.63888888888888884</v>
      </c>
      <c r="Q17" s="20"/>
      <c r="R17" s="12"/>
      <c r="T17" s="6"/>
      <c r="U17" s="12"/>
      <c r="V17" s="12"/>
      <c r="W17" s="12"/>
      <c r="X17" s="12"/>
      <c r="AL17" s="3"/>
      <c r="AM17" s="3"/>
      <c r="AN17" s="3"/>
      <c r="AO17" s="4"/>
    </row>
    <row r="18" spans="1:41" ht="13.25" customHeight="1">
      <c r="A18" s="101" t="s">
        <v>203</v>
      </c>
      <c r="B18" s="49" t="s">
        <v>134</v>
      </c>
      <c r="C18" s="49" t="s">
        <v>126</v>
      </c>
      <c r="D18" s="50"/>
      <c r="E18" s="49" t="s">
        <v>14</v>
      </c>
      <c r="F18" s="27">
        <v>26.51405711745749</v>
      </c>
      <c r="G18" s="26">
        <v>146</v>
      </c>
      <c r="H18" s="26">
        <v>8.1999999999999993</v>
      </c>
      <c r="I18" s="26">
        <v>142</v>
      </c>
      <c r="J18" s="29" t="s">
        <v>73</v>
      </c>
      <c r="K18" s="26">
        <v>23</v>
      </c>
      <c r="L18" s="26">
        <v>111</v>
      </c>
      <c r="M18" s="26"/>
      <c r="N18" s="47">
        <f t="shared" si="0"/>
        <v>0.78169014084507038</v>
      </c>
      <c r="O18" s="47">
        <f t="shared" si="1"/>
        <v>2.8048780487804881</v>
      </c>
      <c r="P18" s="25">
        <f t="shared" si="2"/>
        <v>0.82835820895522383</v>
      </c>
      <c r="Q18" s="20"/>
      <c r="R18" s="12"/>
      <c r="T18" s="6"/>
      <c r="U18" s="12"/>
      <c r="V18" s="12"/>
      <c r="W18" s="12"/>
      <c r="X18" s="12"/>
      <c r="AL18" s="3"/>
      <c r="AM18" s="3"/>
      <c r="AN18" s="3"/>
      <c r="AO18" s="4"/>
    </row>
    <row r="19" spans="1:41" ht="13.25" customHeight="1">
      <c r="A19" s="102" t="s">
        <v>140</v>
      </c>
      <c r="B19" s="52" t="s">
        <v>137</v>
      </c>
      <c r="C19" s="52" t="s">
        <v>132</v>
      </c>
      <c r="D19" s="52"/>
      <c r="E19" s="53" t="s">
        <v>14</v>
      </c>
      <c r="F19" s="23">
        <v>26.462683481496796</v>
      </c>
      <c r="G19" s="28">
        <v>225</v>
      </c>
      <c r="H19" s="26">
        <v>14.4</v>
      </c>
      <c r="I19" s="26">
        <v>265</v>
      </c>
      <c r="J19" s="34" t="s">
        <v>73</v>
      </c>
      <c r="K19" s="26">
        <v>43</v>
      </c>
      <c r="L19" s="35">
        <v>123</v>
      </c>
      <c r="M19" s="25">
        <v>0.28999999999999998</v>
      </c>
      <c r="N19" s="25">
        <f t="shared" si="0"/>
        <v>0.46415094339622642</v>
      </c>
      <c r="O19" s="25">
        <f t="shared" si="1"/>
        <v>2.9861111111111112</v>
      </c>
      <c r="P19" s="25">
        <f t="shared" si="2"/>
        <v>0.74096385542168675</v>
      </c>
      <c r="Q19" s="12"/>
      <c r="R19" s="12"/>
      <c r="T19" s="6"/>
      <c r="U19" s="12"/>
      <c r="V19" s="12"/>
      <c r="W19" s="12"/>
      <c r="X19" s="12"/>
      <c r="AL19" s="3"/>
      <c r="AM19" s="3"/>
      <c r="AN19" s="3"/>
      <c r="AO19" s="4"/>
    </row>
    <row r="20" spans="1:41" ht="13.25" customHeight="1">
      <c r="A20" s="101" t="s">
        <v>229</v>
      </c>
      <c r="B20" s="49" t="s">
        <v>134</v>
      </c>
      <c r="C20" s="49" t="s">
        <v>126</v>
      </c>
      <c r="D20" s="50"/>
      <c r="E20" s="49" t="s">
        <v>14</v>
      </c>
      <c r="F20" s="27">
        <v>25.522824375983809</v>
      </c>
      <c r="G20" s="26">
        <v>172</v>
      </c>
      <c r="H20" s="26">
        <v>19.899999999999999</v>
      </c>
      <c r="I20" s="26">
        <v>117</v>
      </c>
      <c r="J20" s="29" t="s">
        <v>73</v>
      </c>
      <c r="K20" s="26">
        <v>58</v>
      </c>
      <c r="L20" s="26">
        <v>89</v>
      </c>
      <c r="M20" s="26"/>
      <c r="N20" s="47">
        <f t="shared" si="0"/>
        <v>0.76068376068376065</v>
      </c>
      <c r="O20" s="47">
        <f t="shared" si="1"/>
        <v>2.9145728643216082</v>
      </c>
      <c r="P20" s="25">
        <f t="shared" si="2"/>
        <v>0.60544217687074831</v>
      </c>
      <c r="Q20" s="12"/>
      <c r="R20" s="12"/>
      <c r="T20" s="6"/>
      <c r="U20" s="12"/>
      <c r="V20" s="12"/>
      <c r="W20" s="12"/>
      <c r="X20" s="12"/>
      <c r="AL20" s="3"/>
      <c r="AM20" s="3"/>
      <c r="AN20" s="3"/>
      <c r="AO20" s="4"/>
    </row>
    <row r="21" spans="1:41" ht="13.25" customHeight="1">
      <c r="A21" s="101" t="s">
        <v>227</v>
      </c>
      <c r="B21" s="49" t="s">
        <v>134</v>
      </c>
      <c r="C21" s="49" t="s">
        <v>126</v>
      </c>
      <c r="D21" s="50"/>
      <c r="E21" s="49" t="s">
        <v>14</v>
      </c>
      <c r="F21" s="27">
        <v>25.331670257398798</v>
      </c>
      <c r="G21" s="26">
        <v>197</v>
      </c>
      <c r="H21" s="26">
        <v>19.7</v>
      </c>
      <c r="I21" s="26">
        <v>117</v>
      </c>
      <c r="J21" s="29" t="s">
        <v>73</v>
      </c>
      <c r="K21" s="26">
        <v>57</v>
      </c>
      <c r="L21" s="26">
        <v>94</v>
      </c>
      <c r="M21" s="26"/>
      <c r="N21" s="47">
        <f t="shared" si="0"/>
        <v>0.80341880341880345</v>
      </c>
      <c r="O21" s="47">
        <f t="shared" si="1"/>
        <v>2.8934010152284264</v>
      </c>
      <c r="P21" s="25">
        <f t="shared" si="2"/>
        <v>0.62251655629139069</v>
      </c>
      <c r="Q21" s="12"/>
      <c r="R21" s="12"/>
      <c r="T21" s="6"/>
      <c r="U21" s="12"/>
      <c r="V21" s="12"/>
      <c r="W21" s="12"/>
      <c r="X21" s="12"/>
      <c r="AL21" s="3"/>
      <c r="AM21" s="3"/>
      <c r="AN21" s="3"/>
      <c r="AO21" s="4"/>
    </row>
    <row r="22" spans="1:41" ht="13.25" customHeight="1">
      <c r="A22" s="102" t="s">
        <v>110</v>
      </c>
      <c r="B22" s="52" t="s">
        <v>108</v>
      </c>
      <c r="C22" s="52" t="s">
        <v>109</v>
      </c>
      <c r="D22" s="52"/>
      <c r="E22" s="53" t="s">
        <v>14</v>
      </c>
      <c r="F22" s="27">
        <v>25.279054497701903</v>
      </c>
      <c r="G22" s="24">
        <v>121</v>
      </c>
      <c r="H22" s="27">
        <v>13</v>
      </c>
      <c r="I22" s="26">
        <v>70</v>
      </c>
      <c r="J22" s="34">
        <v>1</v>
      </c>
      <c r="K22" s="26">
        <v>49</v>
      </c>
      <c r="L22" s="22">
        <v>90</v>
      </c>
      <c r="M22" s="25"/>
      <c r="N22" s="25">
        <f t="shared" si="0"/>
        <v>1.2857142857142858</v>
      </c>
      <c r="O22" s="25">
        <f t="shared" si="1"/>
        <v>3.7692307692307692</v>
      </c>
      <c r="P22" s="25">
        <f t="shared" si="2"/>
        <v>0.64748201438848918</v>
      </c>
      <c r="Q22" s="20"/>
      <c r="R22" s="12"/>
      <c r="T22" s="6"/>
      <c r="U22" s="12"/>
      <c r="V22" s="12"/>
      <c r="W22" s="12"/>
      <c r="X22" s="12"/>
      <c r="AL22" s="3"/>
      <c r="AM22" s="3"/>
      <c r="AN22" s="3"/>
      <c r="AO22" s="4"/>
    </row>
    <row r="23" spans="1:41" ht="13.25" customHeight="1">
      <c r="A23" s="101" t="s">
        <v>212</v>
      </c>
      <c r="B23" s="49" t="s">
        <v>108</v>
      </c>
      <c r="C23" s="49" t="s">
        <v>126</v>
      </c>
      <c r="D23" s="50"/>
      <c r="E23" s="49" t="s">
        <v>14</v>
      </c>
      <c r="F23" s="27">
        <v>24.887680302672027</v>
      </c>
      <c r="G23" s="26">
        <v>9.5</v>
      </c>
      <c r="H23" s="26">
        <v>7</v>
      </c>
      <c r="I23" s="26"/>
      <c r="J23" s="29" t="s">
        <v>73</v>
      </c>
      <c r="K23" s="26">
        <v>70</v>
      </c>
      <c r="L23" s="26">
        <v>80</v>
      </c>
      <c r="M23" s="26"/>
      <c r="N23" s="47"/>
      <c r="O23" s="47">
        <f t="shared" si="1"/>
        <v>10</v>
      </c>
      <c r="P23" s="25">
        <f t="shared" si="2"/>
        <v>0.53333333333333333</v>
      </c>
      <c r="Q23" s="20"/>
      <c r="R23" s="12"/>
      <c r="T23" s="6"/>
      <c r="U23" s="12"/>
      <c r="V23" s="12"/>
      <c r="W23" s="12"/>
      <c r="X23" s="12"/>
      <c r="AL23" s="3"/>
      <c r="AM23" s="3"/>
      <c r="AN23" s="3"/>
      <c r="AO23" s="4"/>
    </row>
    <row r="24" spans="1:41" ht="13.25" customHeight="1">
      <c r="A24" s="102" t="s">
        <v>128</v>
      </c>
      <c r="B24" s="52" t="s">
        <v>125</v>
      </c>
      <c r="C24" s="52" t="s">
        <v>126</v>
      </c>
      <c r="D24" s="52"/>
      <c r="E24" s="53" t="s">
        <v>14</v>
      </c>
      <c r="F24" s="23">
        <v>24.805549716207693</v>
      </c>
      <c r="G24" s="28">
        <v>198</v>
      </c>
      <c r="H24" s="26">
        <v>19.399999999999999</v>
      </c>
      <c r="I24" s="26">
        <v>183</v>
      </c>
      <c r="J24" s="34" t="s">
        <v>73</v>
      </c>
      <c r="K24" s="26">
        <v>57</v>
      </c>
      <c r="L24" s="22">
        <v>107</v>
      </c>
      <c r="M24" s="25">
        <v>0.18</v>
      </c>
      <c r="N24" s="25">
        <f t="shared" ref="N24:N47" si="3">+(L24/I24)</f>
        <v>0.58469945355191255</v>
      </c>
      <c r="O24" s="25">
        <f t="shared" si="1"/>
        <v>2.9381443298969074</v>
      </c>
      <c r="P24" s="25">
        <f t="shared" si="2"/>
        <v>0.65243902439024393</v>
      </c>
      <c r="Q24" s="20"/>
      <c r="R24" s="12"/>
      <c r="T24" s="6"/>
      <c r="U24" s="12"/>
      <c r="V24" s="12"/>
      <c r="W24" s="12"/>
      <c r="X24" s="12"/>
      <c r="AL24" s="3"/>
      <c r="AM24" s="3"/>
      <c r="AN24" s="3"/>
      <c r="AO24" s="4"/>
    </row>
    <row r="25" spans="1:41" ht="13.25" customHeight="1">
      <c r="A25" s="102" t="s">
        <v>130</v>
      </c>
      <c r="B25" s="78" t="s">
        <v>131</v>
      </c>
      <c r="C25" s="52" t="s">
        <v>132</v>
      </c>
      <c r="D25" s="52"/>
      <c r="E25" s="53" t="s">
        <v>14</v>
      </c>
      <c r="F25" s="23">
        <v>24.781961284833017</v>
      </c>
      <c r="G25" s="28">
        <v>183</v>
      </c>
      <c r="H25" s="26">
        <v>12.4</v>
      </c>
      <c r="I25" s="26">
        <v>169</v>
      </c>
      <c r="J25" s="34" t="s">
        <v>73</v>
      </c>
      <c r="K25" s="26">
        <v>58</v>
      </c>
      <c r="L25" s="22">
        <v>105</v>
      </c>
      <c r="M25" s="76">
        <v>0.11</v>
      </c>
      <c r="N25" s="25">
        <f t="shared" si="3"/>
        <v>0.62130177514792895</v>
      </c>
      <c r="O25" s="25">
        <f t="shared" si="1"/>
        <v>4.67741935483871</v>
      </c>
      <c r="P25" s="25">
        <f t="shared" si="2"/>
        <v>0.64417177914110424</v>
      </c>
      <c r="Q25" s="20"/>
      <c r="R25" s="12"/>
      <c r="T25" s="6"/>
      <c r="U25" s="12"/>
      <c r="V25" s="12"/>
      <c r="W25" s="12"/>
      <c r="X25" s="12"/>
      <c r="AL25" s="3"/>
      <c r="AM25" s="3"/>
      <c r="AN25" s="3"/>
      <c r="AO25" s="4"/>
    </row>
    <row r="26" spans="1:41" ht="13.25" customHeight="1">
      <c r="A26" s="102" t="s">
        <v>107</v>
      </c>
      <c r="B26" s="52" t="s">
        <v>108</v>
      </c>
      <c r="C26" s="52" t="s">
        <v>109</v>
      </c>
      <c r="D26" s="52"/>
      <c r="E26" s="53" t="s">
        <v>14</v>
      </c>
      <c r="F26" s="27">
        <v>24.775542675304013</v>
      </c>
      <c r="G26" s="24">
        <v>92</v>
      </c>
      <c r="H26" s="27">
        <v>13</v>
      </c>
      <c r="I26" s="26">
        <v>40</v>
      </c>
      <c r="J26" s="34">
        <v>1</v>
      </c>
      <c r="K26" s="26">
        <v>28</v>
      </c>
      <c r="L26" s="22">
        <v>79</v>
      </c>
      <c r="M26" s="25"/>
      <c r="N26" s="31">
        <f t="shared" si="3"/>
        <v>1.9750000000000001</v>
      </c>
      <c r="O26" s="25">
        <f t="shared" si="1"/>
        <v>2.1538461538461537</v>
      </c>
      <c r="P26" s="25">
        <f t="shared" si="2"/>
        <v>0.73831775700934577</v>
      </c>
      <c r="Q26" s="20"/>
      <c r="R26" s="12"/>
      <c r="T26" s="6"/>
      <c r="U26" s="12"/>
      <c r="V26" s="12"/>
      <c r="W26" s="12"/>
      <c r="X26" s="12"/>
      <c r="AL26" s="3"/>
      <c r="AM26" s="3"/>
      <c r="AN26" s="3"/>
      <c r="AO26" s="4"/>
    </row>
    <row r="27" spans="1:41" ht="13.25" customHeight="1">
      <c r="A27" s="101" t="s">
        <v>208</v>
      </c>
      <c r="B27" s="49" t="s">
        <v>137</v>
      </c>
      <c r="C27" s="49" t="s">
        <v>126</v>
      </c>
      <c r="D27" s="50"/>
      <c r="E27" s="49" t="s">
        <v>14</v>
      </c>
      <c r="F27" s="27">
        <v>24.731536269997811</v>
      </c>
      <c r="G27" s="26">
        <v>160</v>
      </c>
      <c r="H27" s="26">
        <v>19.100000000000001</v>
      </c>
      <c r="I27" s="26">
        <v>157</v>
      </c>
      <c r="J27" s="29" t="s">
        <v>73</v>
      </c>
      <c r="K27" s="26">
        <v>38</v>
      </c>
      <c r="L27" s="26">
        <v>94</v>
      </c>
      <c r="M27" s="26"/>
      <c r="N27" s="47">
        <f t="shared" si="3"/>
        <v>0.59872611464968151</v>
      </c>
      <c r="O27" s="47">
        <f t="shared" si="1"/>
        <v>1.9895287958115182</v>
      </c>
      <c r="P27" s="25">
        <f t="shared" si="2"/>
        <v>0.71212121212121215</v>
      </c>
      <c r="Q27" s="12"/>
      <c r="R27" s="12"/>
      <c r="T27" s="6"/>
      <c r="U27" s="12"/>
      <c r="V27" s="12"/>
      <c r="W27" s="12"/>
      <c r="X27" s="12"/>
      <c r="AL27" s="3"/>
      <c r="AM27" s="3"/>
      <c r="AN27" s="3"/>
      <c r="AO27" s="4"/>
    </row>
    <row r="28" spans="1:41" ht="13.25" customHeight="1">
      <c r="A28" s="102" t="s">
        <v>117</v>
      </c>
      <c r="B28" s="52" t="s">
        <v>108</v>
      </c>
      <c r="C28" s="52" t="s">
        <v>109</v>
      </c>
      <c r="D28" s="52"/>
      <c r="E28" s="53" t="s">
        <v>14</v>
      </c>
      <c r="F28" s="27">
        <v>24.604550379198269</v>
      </c>
      <c r="G28" s="28">
        <v>230</v>
      </c>
      <c r="H28" s="26">
        <v>16.2</v>
      </c>
      <c r="I28" s="26">
        <v>119</v>
      </c>
      <c r="J28" s="34" t="s">
        <v>73</v>
      </c>
      <c r="K28" s="26">
        <v>54</v>
      </c>
      <c r="L28" s="22">
        <v>98</v>
      </c>
      <c r="M28" s="25"/>
      <c r="N28" s="25">
        <f t="shared" si="3"/>
        <v>0.82352941176470584</v>
      </c>
      <c r="O28" s="25">
        <f t="shared" si="1"/>
        <v>3.3333333333333335</v>
      </c>
      <c r="P28" s="25">
        <f t="shared" si="2"/>
        <v>0.64473684210526316</v>
      </c>
      <c r="Q28" s="20"/>
      <c r="R28" s="12"/>
      <c r="T28" s="6"/>
      <c r="U28" s="12"/>
      <c r="V28" s="12"/>
      <c r="W28" s="12"/>
      <c r="X28" s="12"/>
      <c r="AL28" s="3"/>
      <c r="AM28" s="3"/>
      <c r="AN28" s="3"/>
      <c r="AO28" s="4"/>
    </row>
    <row r="29" spans="1:41" ht="13.25" customHeight="1">
      <c r="A29" s="101" t="s">
        <v>235</v>
      </c>
      <c r="B29" s="49" t="s">
        <v>287</v>
      </c>
      <c r="C29" s="49" t="s">
        <v>109</v>
      </c>
      <c r="D29" s="50"/>
      <c r="E29" s="49" t="s">
        <v>14</v>
      </c>
      <c r="F29" s="27">
        <v>24.604550379198269</v>
      </c>
      <c r="G29" s="26">
        <v>230</v>
      </c>
      <c r="H29" s="26">
        <v>16.2</v>
      </c>
      <c r="I29" s="26">
        <v>119</v>
      </c>
      <c r="J29" s="29" t="s">
        <v>73</v>
      </c>
      <c r="K29" s="26">
        <v>54</v>
      </c>
      <c r="L29" s="26">
        <v>98</v>
      </c>
      <c r="M29" s="26"/>
      <c r="N29" s="47">
        <f t="shared" si="3"/>
        <v>0.82352941176470584</v>
      </c>
      <c r="O29" s="47">
        <f t="shared" si="1"/>
        <v>3.3333333333333335</v>
      </c>
      <c r="P29" s="25">
        <f t="shared" si="2"/>
        <v>0.64473684210526316</v>
      </c>
      <c r="Q29" s="20"/>
      <c r="R29" s="12"/>
      <c r="T29" s="6"/>
      <c r="U29" s="12"/>
      <c r="V29" s="12"/>
      <c r="W29" s="12"/>
      <c r="X29" s="12"/>
      <c r="AL29" s="3"/>
      <c r="AM29" s="3"/>
      <c r="AN29" s="3"/>
      <c r="AO29" s="4"/>
    </row>
    <row r="30" spans="1:41" ht="13.25" customHeight="1">
      <c r="A30" s="102" t="s">
        <v>121</v>
      </c>
      <c r="B30" s="52" t="s">
        <v>108</v>
      </c>
      <c r="C30" s="52" t="s">
        <v>122</v>
      </c>
      <c r="D30" s="52"/>
      <c r="E30" s="53" t="s">
        <v>14</v>
      </c>
      <c r="F30" s="23">
        <v>24.473889321901794</v>
      </c>
      <c r="G30" s="28">
        <v>276</v>
      </c>
      <c r="H30" s="26">
        <v>19.100000000000001</v>
      </c>
      <c r="I30" s="26">
        <v>121</v>
      </c>
      <c r="J30" s="34" t="s">
        <v>73</v>
      </c>
      <c r="K30" s="26">
        <v>64</v>
      </c>
      <c r="L30" s="22">
        <v>92</v>
      </c>
      <c r="M30" s="25"/>
      <c r="N30" s="25">
        <f t="shared" si="3"/>
        <v>0.76033057851239672</v>
      </c>
      <c r="O30" s="25">
        <f t="shared" si="1"/>
        <v>3.3507853403141357</v>
      </c>
      <c r="P30" s="25">
        <f t="shared" si="2"/>
        <v>0.58974358974358976</v>
      </c>
      <c r="Q30" s="20"/>
      <c r="R30" s="12"/>
      <c r="T30" s="6"/>
      <c r="U30" s="12"/>
      <c r="V30" s="12"/>
      <c r="W30" s="12"/>
      <c r="X30" s="12"/>
      <c r="AL30" s="3"/>
      <c r="AM30" s="3"/>
      <c r="AN30" s="3"/>
      <c r="AO30" s="4"/>
    </row>
    <row r="31" spans="1:41" ht="13.25" customHeight="1">
      <c r="A31" s="102" t="s">
        <v>129</v>
      </c>
      <c r="B31" s="52" t="s">
        <v>125</v>
      </c>
      <c r="C31" s="52" t="s">
        <v>126</v>
      </c>
      <c r="D31" s="52"/>
      <c r="E31" s="53" t="s">
        <v>14</v>
      </c>
      <c r="F31" s="23">
        <v>24.375000000000004</v>
      </c>
      <c r="G31" s="28">
        <v>212</v>
      </c>
      <c r="H31" s="26">
        <v>19.399999999999999</v>
      </c>
      <c r="I31" s="26">
        <v>183</v>
      </c>
      <c r="J31" s="34" t="s">
        <v>73</v>
      </c>
      <c r="K31" s="26">
        <v>57</v>
      </c>
      <c r="L31" s="22">
        <v>98</v>
      </c>
      <c r="M31" s="25">
        <v>0.17</v>
      </c>
      <c r="N31" s="25">
        <f t="shared" si="3"/>
        <v>0.53551912568306015</v>
      </c>
      <c r="O31" s="25">
        <f t="shared" si="1"/>
        <v>2.9381443298969074</v>
      </c>
      <c r="P31" s="25">
        <f t="shared" si="2"/>
        <v>0.63225806451612898</v>
      </c>
      <c r="Q31" s="20"/>
      <c r="R31" s="12"/>
      <c r="T31" s="6"/>
      <c r="U31" s="12"/>
      <c r="V31" s="12"/>
      <c r="W31" s="12"/>
      <c r="X31" s="12"/>
      <c r="AL31" s="3"/>
      <c r="AM31" s="3"/>
      <c r="AN31" s="3"/>
      <c r="AO31" s="4"/>
    </row>
    <row r="32" spans="1:41" ht="13.25" customHeight="1">
      <c r="A32" s="101" t="s">
        <v>228</v>
      </c>
      <c r="B32" s="49" t="s">
        <v>134</v>
      </c>
      <c r="C32" s="49" t="s">
        <v>126</v>
      </c>
      <c r="D32" s="50"/>
      <c r="E32" s="49" t="s">
        <v>14</v>
      </c>
      <c r="F32" s="27">
        <v>24.31010289990645</v>
      </c>
      <c r="G32" s="26">
        <v>159</v>
      </c>
      <c r="H32" s="26">
        <v>24.1</v>
      </c>
      <c r="I32" s="26">
        <v>106</v>
      </c>
      <c r="J32" s="29" t="s">
        <v>73</v>
      </c>
      <c r="K32" s="26">
        <v>50</v>
      </c>
      <c r="L32" s="26">
        <v>85</v>
      </c>
      <c r="M32" s="26"/>
      <c r="N32" s="47">
        <f t="shared" si="3"/>
        <v>0.80188679245283023</v>
      </c>
      <c r="O32" s="47">
        <f t="shared" si="1"/>
        <v>2.0746887966804977</v>
      </c>
      <c r="P32" s="25">
        <f t="shared" si="2"/>
        <v>0.62962962962962965</v>
      </c>
      <c r="Q32" s="12"/>
      <c r="R32" s="12"/>
      <c r="T32" s="6"/>
      <c r="U32" s="12"/>
      <c r="V32" s="12"/>
      <c r="W32" s="12"/>
      <c r="X32" s="12"/>
      <c r="AL32" s="3"/>
      <c r="AM32" s="3"/>
      <c r="AN32" s="3"/>
      <c r="AO32" s="4"/>
    </row>
    <row r="33" spans="1:41" ht="13.25" customHeight="1">
      <c r="A33" s="101" t="s">
        <v>220</v>
      </c>
      <c r="B33" s="49" t="s">
        <v>287</v>
      </c>
      <c r="C33" s="49" t="s">
        <v>109</v>
      </c>
      <c r="D33" s="50"/>
      <c r="E33" s="49" t="s">
        <v>14</v>
      </c>
      <c r="F33" s="27">
        <v>24.107450350132016</v>
      </c>
      <c r="G33" s="26">
        <v>10.7</v>
      </c>
      <c r="H33" s="26">
        <v>23.7</v>
      </c>
      <c r="I33" s="26">
        <v>118</v>
      </c>
      <c r="J33" s="29" t="s">
        <v>73</v>
      </c>
      <c r="K33" s="26">
        <v>47</v>
      </c>
      <c r="L33" s="26">
        <v>81</v>
      </c>
      <c r="M33" s="26"/>
      <c r="N33" s="47">
        <f t="shared" si="3"/>
        <v>0.68644067796610164</v>
      </c>
      <c r="O33" s="47">
        <f t="shared" si="1"/>
        <v>1.9831223628691983</v>
      </c>
      <c r="P33" s="25">
        <f t="shared" si="2"/>
        <v>0.6328125</v>
      </c>
      <c r="Q33" s="12"/>
      <c r="R33" s="12"/>
      <c r="T33" s="6"/>
      <c r="U33" s="12"/>
      <c r="V33" s="12"/>
      <c r="W33" s="12"/>
      <c r="X33" s="12"/>
      <c r="AL33" s="3"/>
      <c r="AM33" s="3"/>
      <c r="AN33" s="3"/>
      <c r="AO33" s="4"/>
    </row>
    <row r="34" spans="1:41" ht="13.25" customHeight="1">
      <c r="A34" s="102" t="s">
        <v>127</v>
      </c>
      <c r="B34" s="52" t="s">
        <v>125</v>
      </c>
      <c r="C34" s="52" t="s">
        <v>126</v>
      </c>
      <c r="D34" s="52"/>
      <c r="E34" s="53" t="s">
        <v>14</v>
      </c>
      <c r="F34" s="23">
        <v>24.089635854341736</v>
      </c>
      <c r="G34" s="28">
        <v>139</v>
      </c>
      <c r="H34" s="26">
        <v>11.3</v>
      </c>
      <c r="I34" s="26">
        <v>243</v>
      </c>
      <c r="J34" s="34" t="s">
        <v>73</v>
      </c>
      <c r="K34" s="26">
        <v>45</v>
      </c>
      <c r="L34" s="22">
        <v>103</v>
      </c>
      <c r="M34" s="25">
        <v>0.17</v>
      </c>
      <c r="N34" s="25">
        <f t="shared" si="3"/>
        <v>0.42386831275720166</v>
      </c>
      <c r="O34" s="25">
        <f t="shared" si="1"/>
        <v>3.9823008849557517</v>
      </c>
      <c r="P34" s="25">
        <f t="shared" si="2"/>
        <v>0.69594594594594594</v>
      </c>
      <c r="Q34" s="20"/>
      <c r="R34" s="12"/>
      <c r="T34" s="6"/>
      <c r="U34" s="12"/>
      <c r="V34" s="12"/>
      <c r="W34" s="12"/>
      <c r="X34" s="12"/>
      <c r="AL34" s="3"/>
      <c r="AM34" s="3"/>
      <c r="AN34" s="3"/>
      <c r="AO34" s="4"/>
    </row>
    <row r="35" spans="1:41" ht="13.25" customHeight="1">
      <c r="A35" s="102" t="s">
        <v>113</v>
      </c>
      <c r="B35" s="52" t="s">
        <v>108</v>
      </c>
      <c r="C35" s="52" t="s">
        <v>109</v>
      </c>
      <c r="D35" s="52"/>
      <c r="E35" s="53" t="s">
        <v>14</v>
      </c>
      <c r="F35" s="27">
        <v>23.858447488584471</v>
      </c>
      <c r="G35" s="24">
        <v>247</v>
      </c>
      <c r="H35" s="26">
        <v>21</v>
      </c>
      <c r="I35" s="26">
        <v>46</v>
      </c>
      <c r="J35" s="34" t="s">
        <v>112</v>
      </c>
      <c r="K35" s="26">
        <v>42</v>
      </c>
      <c r="L35" s="22">
        <v>80</v>
      </c>
      <c r="M35" s="25"/>
      <c r="N35" s="25">
        <f t="shared" si="3"/>
        <v>1.7391304347826086</v>
      </c>
      <c r="O35" s="25">
        <f t="shared" si="1"/>
        <v>2</v>
      </c>
      <c r="P35" s="25">
        <f t="shared" si="2"/>
        <v>0.65573770491803274</v>
      </c>
      <c r="Q35" s="20"/>
      <c r="R35" s="12"/>
      <c r="T35" s="6"/>
      <c r="U35" s="12"/>
      <c r="V35" s="12"/>
      <c r="W35" s="12"/>
      <c r="X35" s="12"/>
      <c r="AL35" s="3"/>
      <c r="AM35" s="3"/>
      <c r="AN35" s="3"/>
      <c r="AO35" s="4"/>
    </row>
    <row r="36" spans="1:41" ht="13.25" customHeight="1">
      <c r="A36" s="101" t="s">
        <v>240</v>
      </c>
      <c r="B36" s="49" t="s">
        <v>287</v>
      </c>
      <c r="C36" s="49" t="s">
        <v>119</v>
      </c>
      <c r="D36" s="50"/>
      <c r="E36" s="49" t="s">
        <v>14</v>
      </c>
      <c r="F36" s="27">
        <v>23.810064750653186</v>
      </c>
      <c r="G36" s="26">
        <v>98.7</v>
      </c>
      <c r="H36" s="26">
        <v>11.7</v>
      </c>
      <c r="I36" s="26">
        <v>151</v>
      </c>
      <c r="J36" s="29" t="s">
        <v>73</v>
      </c>
      <c r="K36" s="26">
        <v>60</v>
      </c>
      <c r="L36" s="26">
        <v>109</v>
      </c>
      <c r="M36" s="26"/>
      <c r="N36" s="47">
        <f t="shared" si="3"/>
        <v>0.72185430463576161</v>
      </c>
      <c r="O36" s="47">
        <f t="shared" ref="O36:O67" si="4">+(K36/H36)</f>
        <v>5.1282051282051286</v>
      </c>
      <c r="P36" s="25">
        <f t="shared" si="2"/>
        <v>0.6449704142011834</v>
      </c>
      <c r="Q36" s="20"/>
      <c r="R36" s="12"/>
      <c r="T36" s="6"/>
      <c r="U36" s="12"/>
      <c r="V36" s="12"/>
      <c r="W36" s="12"/>
      <c r="X36" s="12"/>
      <c r="AL36" s="3"/>
      <c r="AM36" s="3"/>
      <c r="AN36" s="3"/>
      <c r="AO36" s="4"/>
    </row>
    <row r="37" spans="1:41" ht="13.25" customHeight="1">
      <c r="A37" s="101" t="s">
        <v>209</v>
      </c>
      <c r="B37" s="49" t="s">
        <v>108</v>
      </c>
      <c r="C37" s="49" t="s">
        <v>126</v>
      </c>
      <c r="D37" s="50"/>
      <c r="E37" s="49" t="s">
        <v>14</v>
      </c>
      <c r="F37" s="27">
        <v>23.713883016208598</v>
      </c>
      <c r="G37" s="26">
        <v>16.8</v>
      </c>
      <c r="H37" s="26">
        <v>14.2</v>
      </c>
      <c r="I37" s="26">
        <v>135</v>
      </c>
      <c r="J37" s="29" t="s">
        <v>73</v>
      </c>
      <c r="K37" s="26">
        <v>52</v>
      </c>
      <c r="L37" s="26">
        <v>86</v>
      </c>
      <c r="M37" s="26"/>
      <c r="N37" s="47">
        <f t="shared" si="3"/>
        <v>0.63703703703703707</v>
      </c>
      <c r="O37" s="47">
        <f t="shared" si="4"/>
        <v>3.6619718309859155</v>
      </c>
      <c r="P37" s="25">
        <f t="shared" si="2"/>
        <v>0.62318840579710144</v>
      </c>
      <c r="Q37" s="20"/>
      <c r="R37" s="12"/>
      <c r="T37" s="6"/>
      <c r="U37" s="12"/>
      <c r="V37" s="12"/>
      <c r="W37" s="12"/>
      <c r="X37" s="12"/>
      <c r="AL37" s="3"/>
      <c r="AM37" s="3"/>
      <c r="AN37" s="3"/>
      <c r="AO37" s="4"/>
    </row>
    <row r="38" spans="1:41" ht="13.25" customHeight="1">
      <c r="A38" s="101" t="s">
        <v>222</v>
      </c>
      <c r="B38" s="49" t="s">
        <v>287</v>
      </c>
      <c r="C38" s="49" t="s">
        <v>109</v>
      </c>
      <c r="D38" s="50"/>
      <c r="E38" s="49" t="s">
        <v>14</v>
      </c>
      <c r="F38" s="27">
        <v>23.646850044365568</v>
      </c>
      <c r="G38" s="26">
        <v>103</v>
      </c>
      <c r="H38" s="26">
        <v>16.8</v>
      </c>
      <c r="I38" s="26">
        <v>119</v>
      </c>
      <c r="J38" s="29" t="s">
        <v>73</v>
      </c>
      <c r="K38" s="26">
        <v>49</v>
      </c>
      <c r="L38" s="26">
        <v>83</v>
      </c>
      <c r="M38" s="26"/>
      <c r="N38" s="47">
        <f t="shared" si="3"/>
        <v>0.69747899159663862</v>
      </c>
      <c r="O38" s="47">
        <f t="shared" si="4"/>
        <v>2.9166666666666665</v>
      </c>
      <c r="P38" s="25">
        <f t="shared" si="2"/>
        <v>0.62878787878787878</v>
      </c>
      <c r="Q38" s="12"/>
      <c r="R38" s="12"/>
      <c r="T38" s="6"/>
      <c r="U38" s="12"/>
      <c r="V38" s="12"/>
      <c r="W38" s="12"/>
      <c r="X38" s="12"/>
      <c r="AL38" s="3"/>
      <c r="AM38" s="3"/>
      <c r="AN38" s="3"/>
      <c r="AO38" s="4"/>
    </row>
    <row r="39" spans="1:41" ht="13.25" customHeight="1">
      <c r="A39" s="101" t="s">
        <v>230</v>
      </c>
      <c r="B39" s="49" t="s">
        <v>134</v>
      </c>
      <c r="C39" s="49" t="s">
        <v>126</v>
      </c>
      <c r="D39" s="50"/>
      <c r="E39" s="49" t="s">
        <v>14</v>
      </c>
      <c r="F39" s="27">
        <v>23.509895892918429</v>
      </c>
      <c r="G39" s="26">
        <v>157</v>
      </c>
      <c r="H39" s="33">
        <v>29.5</v>
      </c>
      <c r="I39" s="26">
        <v>107</v>
      </c>
      <c r="J39" s="29" t="s">
        <v>73</v>
      </c>
      <c r="K39" s="26">
        <v>55</v>
      </c>
      <c r="L39" s="26">
        <v>87</v>
      </c>
      <c r="M39" s="26"/>
      <c r="N39" s="47">
        <f t="shared" si="3"/>
        <v>0.81308411214953269</v>
      </c>
      <c r="O39" s="47">
        <f t="shared" si="4"/>
        <v>1.8644067796610169</v>
      </c>
      <c r="P39" s="25">
        <f t="shared" si="2"/>
        <v>0.61267605633802813</v>
      </c>
      <c r="Q39" s="20"/>
      <c r="R39" s="12"/>
      <c r="T39" s="6"/>
      <c r="U39" s="12"/>
      <c r="V39" s="12"/>
      <c r="W39" s="12"/>
      <c r="X39" s="12"/>
      <c r="AL39" s="3"/>
      <c r="AM39" s="3"/>
      <c r="AN39" s="3"/>
      <c r="AO39" s="4"/>
    </row>
    <row r="40" spans="1:41" ht="13.25" customHeight="1">
      <c r="A40" s="102" t="s">
        <v>123</v>
      </c>
      <c r="B40" s="52" t="s">
        <v>108</v>
      </c>
      <c r="C40" s="52" t="s">
        <v>122</v>
      </c>
      <c r="D40" s="52"/>
      <c r="E40" s="53" t="s">
        <v>14</v>
      </c>
      <c r="F40" s="23">
        <v>23.428178063331803</v>
      </c>
      <c r="G40" s="28">
        <v>260</v>
      </c>
      <c r="H40" s="26">
        <v>15.4</v>
      </c>
      <c r="I40" s="26">
        <v>104</v>
      </c>
      <c r="J40" s="34" t="s">
        <v>73</v>
      </c>
      <c r="K40" s="26">
        <v>60</v>
      </c>
      <c r="L40" s="22">
        <v>79</v>
      </c>
      <c r="M40" s="25"/>
      <c r="N40" s="25">
        <f t="shared" si="3"/>
        <v>0.75961538461538458</v>
      </c>
      <c r="O40" s="25">
        <f t="shared" si="4"/>
        <v>3.8961038961038961</v>
      </c>
      <c r="P40" s="25">
        <f t="shared" si="2"/>
        <v>0.56834532374100721</v>
      </c>
      <c r="Q40" s="20"/>
      <c r="R40" s="12"/>
      <c r="T40" s="6"/>
      <c r="U40" s="12"/>
      <c r="V40" s="12"/>
      <c r="W40" s="12"/>
      <c r="X40" s="12"/>
      <c r="AL40" s="3"/>
      <c r="AM40" s="3"/>
      <c r="AN40" s="3"/>
      <c r="AO40" s="4"/>
    </row>
    <row r="41" spans="1:41" ht="12">
      <c r="A41" s="102" t="s">
        <v>111</v>
      </c>
      <c r="B41" s="52" t="s">
        <v>108</v>
      </c>
      <c r="C41" s="52" t="s">
        <v>109</v>
      </c>
      <c r="D41" s="52"/>
      <c r="E41" s="53" t="s">
        <v>14</v>
      </c>
      <c r="F41" s="27">
        <v>23.214285714285712</v>
      </c>
      <c r="G41" s="24">
        <v>121</v>
      </c>
      <c r="H41" s="26">
        <v>24</v>
      </c>
      <c r="I41" s="26">
        <v>80</v>
      </c>
      <c r="J41" s="34" t="s">
        <v>112</v>
      </c>
      <c r="K41" s="26">
        <v>45</v>
      </c>
      <c r="L41" s="22">
        <v>75</v>
      </c>
      <c r="M41" s="25"/>
      <c r="N41" s="25">
        <f t="shared" si="3"/>
        <v>0.9375</v>
      </c>
      <c r="O41" s="25">
        <f t="shared" si="4"/>
        <v>1.875</v>
      </c>
      <c r="P41" s="25">
        <f t="shared" si="2"/>
        <v>0.625</v>
      </c>
      <c r="Q41" s="20"/>
      <c r="R41" s="12"/>
      <c r="T41" s="6"/>
      <c r="U41" s="12"/>
      <c r="V41" s="12"/>
      <c r="W41" s="12"/>
      <c r="X41" s="12"/>
      <c r="AL41" s="3"/>
      <c r="AM41" s="3"/>
      <c r="AN41" s="3"/>
      <c r="AO41" s="4"/>
    </row>
    <row r="42" spans="1:41">
      <c r="A42" s="102" t="s">
        <v>135</v>
      </c>
      <c r="B42" s="52" t="s">
        <v>134</v>
      </c>
      <c r="C42" s="52" t="s">
        <v>132</v>
      </c>
      <c r="D42" s="52"/>
      <c r="E42" s="53" t="s">
        <v>14</v>
      </c>
      <c r="F42" s="23">
        <v>23.203108137276061</v>
      </c>
      <c r="G42" s="28">
        <v>238</v>
      </c>
      <c r="H42" s="26">
        <v>19</v>
      </c>
      <c r="I42" s="26">
        <v>280</v>
      </c>
      <c r="J42" s="34" t="s">
        <v>73</v>
      </c>
      <c r="K42" s="26">
        <v>59</v>
      </c>
      <c r="L42" s="22">
        <v>100</v>
      </c>
      <c r="M42" s="25">
        <v>0.3</v>
      </c>
      <c r="N42" s="25">
        <f t="shared" si="3"/>
        <v>0.35714285714285715</v>
      </c>
      <c r="O42" s="25">
        <f t="shared" si="4"/>
        <v>3.1052631578947367</v>
      </c>
      <c r="P42" s="25">
        <f t="shared" si="2"/>
        <v>0.62893081761006286</v>
      </c>
      <c r="R42" s="21"/>
      <c r="AL42" s="3"/>
      <c r="AM42" s="3"/>
      <c r="AN42" s="3"/>
      <c r="AO42" s="4"/>
    </row>
    <row r="43" spans="1:41">
      <c r="A43" s="102" t="s">
        <v>138</v>
      </c>
      <c r="B43" s="52" t="s">
        <v>137</v>
      </c>
      <c r="C43" s="52" t="s">
        <v>132</v>
      </c>
      <c r="D43" s="52"/>
      <c r="E43" s="53" t="s">
        <v>14</v>
      </c>
      <c r="F43" s="23">
        <v>23.192668853942749</v>
      </c>
      <c r="G43" s="28">
        <v>138</v>
      </c>
      <c r="H43" s="26">
        <v>15.3</v>
      </c>
      <c r="I43" s="26">
        <v>225</v>
      </c>
      <c r="J43" s="34" t="s">
        <v>73</v>
      </c>
      <c r="K43" s="26">
        <v>45</v>
      </c>
      <c r="L43" s="22">
        <v>100</v>
      </c>
      <c r="M43" s="25">
        <v>0.36</v>
      </c>
      <c r="N43" s="25">
        <f t="shared" si="3"/>
        <v>0.44444444444444442</v>
      </c>
      <c r="O43" s="25">
        <f t="shared" si="4"/>
        <v>2.9411764705882351</v>
      </c>
      <c r="P43" s="25">
        <f t="shared" si="2"/>
        <v>0.68965517241379315</v>
      </c>
      <c r="AL43" s="3"/>
      <c r="AM43" s="3"/>
      <c r="AN43" s="3"/>
      <c r="AO43" s="4"/>
    </row>
    <row r="44" spans="1:41">
      <c r="A44" s="101" t="s">
        <v>219</v>
      </c>
      <c r="B44" s="49" t="s">
        <v>287</v>
      </c>
      <c r="C44" s="49" t="s">
        <v>109</v>
      </c>
      <c r="D44" s="50"/>
      <c r="E44" s="49" t="s">
        <v>14</v>
      </c>
      <c r="F44" s="27">
        <v>23.121717287051837</v>
      </c>
      <c r="G44" s="26">
        <v>7.1</v>
      </c>
      <c r="H44" s="26">
        <v>14.2</v>
      </c>
      <c r="I44" s="26">
        <v>149</v>
      </c>
      <c r="J44" s="29" t="s">
        <v>73</v>
      </c>
      <c r="K44" s="26">
        <v>45</v>
      </c>
      <c r="L44" s="26">
        <v>78</v>
      </c>
      <c r="M44" s="26"/>
      <c r="N44" s="47">
        <f t="shared" si="3"/>
        <v>0.52348993288590606</v>
      </c>
      <c r="O44" s="47">
        <f t="shared" si="4"/>
        <v>3.1690140845070425</v>
      </c>
      <c r="P44" s="25">
        <f t="shared" si="2"/>
        <v>0.63414634146341464</v>
      </c>
      <c r="AL44" s="3"/>
      <c r="AM44" s="3"/>
      <c r="AN44" s="3"/>
      <c r="AO44" s="4"/>
    </row>
    <row r="45" spans="1:41">
      <c r="A45" s="102" t="s">
        <v>136</v>
      </c>
      <c r="B45" s="81" t="s">
        <v>137</v>
      </c>
      <c r="C45" s="52" t="s">
        <v>132</v>
      </c>
      <c r="D45" s="52"/>
      <c r="E45" s="53" t="s">
        <v>14</v>
      </c>
      <c r="F45" s="23">
        <v>22.930770910679186</v>
      </c>
      <c r="G45" s="28">
        <v>131</v>
      </c>
      <c r="H45" s="26">
        <v>16.3</v>
      </c>
      <c r="I45" s="81">
        <v>321</v>
      </c>
      <c r="J45" s="34" t="s">
        <v>73</v>
      </c>
      <c r="K45" s="26">
        <v>53</v>
      </c>
      <c r="L45" s="22">
        <v>100</v>
      </c>
      <c r="M45" s="31">
        <v>0.39</v>
      </c>
      <c r="N45" s="76">
        <f t="shared" si="3"/>
        <v>0.3115264797507788</v>
      </c>
      <c r="O45" s="25">
        <f t="shared" si="4"/>
        <v>3.2515337423312882</v>
      </c>
      <c r="P45" s="25">
        <f t="shared" si="2"/>
        <v>0.65359477124183007</v>
      </c>
      <c r="AL45" s="3"/>
      <c r="AM45" s="3"/>
      <c r="AN45" s="3"/>
      <c r="AO45" s="4"/>
    </row>
    <row r="46" spans="1:41">
      <c r="A46" s="101" t="s">
        <v>215</v>
      </c>
      <c r="B46" s="49" t="s">
        <v>287</v>
      </c>
      <c r="C46" s="49" t="s">
        <v>109</v>
      </c>
      <c r="D46" s="50"/>
      <c r="E46" s="49" t="s">
        <v>14</v>
      </c>
      <c r="F46" s="27">
        <v>22.729744426318646</v>
      </c>
      <c r="G46" s="26">
        <v>57.3</v>
      </c>
      <c r="H46" s="26">
        <v>12</v>
      </c>
      <c r="I46" s="26">
        <v>45</v>
      </c>
      <c r="J46" s="29" t="s">
        <v>214</v>
      </c>
      <c r="K46" s="26">
        <v>42</v>
      </c>
      <c r="L46" s="26">
        <v>79</v>
      </c>
      <c r="M46" s="26"/>
      <c r="N46" s="48">
        <f t="shared" si="3"/>
        <v>1.7555555555555555</v>
      </c>
      <c r="O46" s="47">
        <f t="shared" si="4"/>
        <v>3.5</v>
      </c>
      <c r="P46" s="25">
        <f t="shared" si="2"/>
        <v>0.65289256198347112</v>
      </c>
      <c r="AL46" s="3"/>
      <c r="AM46" s="3"/>
      <c r="AN46" s="3"/>
      <c r="AO46" s="4"/>
    </row>
    <row r="47" spans="1:41">
      <c r="A47" s="101" t="s">
        <v>223</v>
      </c>
      <c r="B47" s="49" t="s">
        <v>287</v>
      </c>
      <c r="C47" s="49" t="s">
        <v>109</v>
      </c>
      <c r="D47" s="50"/>
      <c r="E47" s="49" t="s">
        <v>14</v>
      </c>
      <c r="F47" s="27">
        <v>22.60385999345764</v>
      </c>
      <c r="G47" s="26">
        <v>75.400000000000006</v>
      </c>
      <c r="H47" s="26">
        <v>15.3</v>
      </c>
      <c r="I47" s="26">
        <v>133</v>
      </c>
      <c r="J47" s="29" t="s">
        <v>73</v>
      </c>
      <c r="K47" s="26">
        <v>56</v>
      </c>
      <c r="L47" s="26">
        <v>77</v>
      </c>
      <c r="M47" s="26"/>
      <c r="N47" s="47">
        <f t="shared" si="3"/>
        <v>0.57894736842105265</v>
      </c>
      <c r="O47" s="47">
        <f t="shared" si="4"/>
        <v>3.6601307189542482</v>
      </c>
      <c r="P47" s="25">
        <f t="shared" si="2"/>
        <v>0.57894736842105265</v>
      </c>
      <c r="AL47" s="3"/>
      <c r="AM47" s="3"/>
      <c r="AN47" s="3"/>
      <c r="AO47" s="4"/>
    </row>
    <row r="48" spans="1:41">
      <c r="A48" s="101" t="s">
        <v>217</v>
      </c>
      <c r="B48" s="49" t="s">
        <v>287</v>
      </c>
      <c r="C48" s="49" t="s">
        <v>109</v>
      </c>
      <c r="D48" s="50"/>
      <c r="E48" s="49" t="s">
        <v>14</v>
      </c>
      <c r="F48" s="27">
        <v>22.444959443800695</v>
      </c>
      <c r="G48" s="26">
        <v>2.9</v>
      </c>
      <c r="H48" s="26">
        <v>16.2</v>
      </c>
      <c r="I48" s="26"/>
      <c r="J48" s="29" t="s">
        <v>73</v>
      </c>
      <c r="K48" s="26">
        <v>44</v>
      </c>
      <c r="L48" s="26">
        <v>83</v>
      </c>
      <c r="M48" s="26"/>
      <c r="N48" s="47"/>
      <c r="O48" s="47">
        <f t="shared" si="4"/>
        <v>2.7160493827160495</v>
      </c>
      <c r="P48" s="25">
        <f t="shared" si="2"/>
        <v>0.65354330708661412</v>
      </c>
      <c r="AL48" s="3"/>
      <c r="AM48" s="3"/>
      <c r="AN48" s="3"/>
      <c r="AO48" s="4"/>
    </row>
    <row r="49" spans="1:16">
      <c r="A49" s="101" t="s">
        <v>195</v>
      </c>
      <c r="B49" s="49" t="s">
        <v>175</v>
      </c>
      <c r="C49" s="49" t="s">
        <v>193</v>
      </c>
      <c r="D49" s="50"/>
      <c r="E49" s="49" t="s">
        <v>14</v>
      </c>
      <c r="F49" s="27">
        <v>22.311237928007024</v>
      </c>
      <c r="G49" s="26">
        <v>801</v>
      </c>
      <c r="H49" s="26">
        <v>9.6999999999999993</v>
      </c>
      <c r="I49" s="26">
        <v>108</v>
      </c>
      <c r="J49" s="29" t="s">
        <v>73</v>
      </c>
      <c r="K49" s="26">
        <v>30</v>
      </c>
      <c r="L49" s="26">
        <v>123</v>
      </c>
      <c r="M49" s="26"/>
      <c r="N49" s="47">
        <f>+(L49/I49)</f>
        <v>1.1388888888888888</v>
      </c>
      <c r="O49" s="47">
        <f t="shared" si="4"/>
        <v>3.0927835051546393</v>
      </c>
      <c r="P49" s="25">
        <f t="shared" si="2"/>
        <v>0.80392156862745101</v>
      </c>
    </row>
    <row r="50" spans="1:16">
      <c r="A50" s="101" t="s">
        <v>198</v>
      </c>
      <c r="B50" s="78" t="s">
        <v>175</v>
      </c>
      <c r="C50" s="49" t="s">
        <v>189</v>
      </c>
      <c r="D50" s="50"/>
      <c r="E50" s="49" t="s">
        <v>14</v>
      </c>
      <c r="F50" s="27">
        <v>22.30743946532267</v>
      </c>
      <c r="G50" s="26">
        <v>1160</v>
      </c>
      <c r="H50" s="67">
        <v>0.9</v>
      </c>
      <c r="I50" s="26"/>
      <c r="J50" s="29" t="s">
        <v>73</v>
      </c>
      <c r="K50" s="26">
        <v>9</v>
      </c>
      <c r="L50" s="26">
        <v>87</v>
      </c>
      <c r="M50" s="26"/>
      <c r="N50" s="47"/>
      <c r="O50" s="47">
        <f t="shared" si="4"/>
        <v>10</v>
      </c>
      <c r="P50" s="31">
        <f t="shared" si="2"/>
        <v>0.90625</v>
      </c>
    </row>
    <row r="51" spans="1:16">
      <c r="A51" s="102" t="s">
        <v>120</v>
      </c>
      <c r="B51" s="52" t="s">
        <v>108</v>
      </c>
      <c r="C51" s="52" t="s">
        <v>119</v>
      </c>
      <c r="D51" s="52"/>
      <c r="E51" s="53" t="s">
        <v>14</v>
      </c>
      <c r="F51" s="23">
        <v>22.210837887067399</v>
      </c>
      <c r="G51" s="28">
        <v>208</v>
      </c>
      <c r="H51" s="26">
        <v>31.5</v>
      </c>
      <c r="I51" s="26">
        <v>193</v>
      </c>
      <c r="J51" s="34" t="s">
        <v>73</v>
      </c>
      <c r="K51" s="33">
        <v>68</v>
      </c>
      <c r="L51" s="22">
        <v>82</v>
      </c>
      <c r="M51" s="25"/>
      <c r="N51" s="25">
        <f t="shared" ref="N51:N57" si="5">+(L51/I51)</f>
        <v>0.42487046632124353</v>
      </c>
      <c r="O51" s="25">
        <f t="shared" si="4"/>
        <v>2.1587301587301586</v>
      </c>
      <c r="P51" s="25">
        <f t="shared" si="2"/>
        <v>0.54666666666666663</v>
      </c>
    </row>
    <row r="52" spans="1:16">
      <c r="A52" s="102" t="s">
        <v>124</v>
      </c>
      <c r="B52" s="52" t="s">
        <v>125</v>
      </c>
      <c r="C52" s="52" t="s">
        <v>126</v>
      </c>
      <c r="D52" s="52"/>
      <c r="E52" s="53" t="s">
        <v>14</v>
      </c>
      <c r="F52" s="23">
        <v>22.138228941684662</v>
      </c>
      <c r="G52" s="28">
        <v>189</v>
      </c>
      <c r="H52" s="26">
        <v>17.3</v>
      </c>
      <c r="I52" s="26">
        <v>192</v>
      </c>
      <c r="J52" s="34" t="s">
        <v>73</v>
      </c>
      <c r="K52" s="26">
        <v>61</v>
      </c>
      <c r="L52" s="22">
        <v>92</v>
      </c>
      <c r="M52" s="25">
        <v>0.25</v>
      </c>
      <c r="N52" s="25">
        <f t="shared" si="5"/>
        <v>0.47916666666666669</v>
      </c>
      <c r="O52" s="25">
        <f t="shared" si="4"/>
        <v>3.5260115606936413</v>
      </c>
      <c r="P52" s="25">
        <f t="shared" si="2"/>
        <v>0.60130718954248363</v>
      </c>
    </row>
    <row r="53" spans="1:16">
      <c r="A53" s="101" t="s">
        <v>232</v>
      </c>
      <c r="B53" s="49" t="s">
        <v>125</v>
      </c>
      <c r="C53" s="49" t="s">
        <v>126</v>
      </c>
      <c r="D53" s="50"/>
      <c r="E53" s="49" t="s">
        <v>14</v>
      </c>
      <c r="F53" s="27">
        <v>22.037470725995316</v>
      </c>
      <c r="G53" s="26">
        <v>126</v>
      </c>
      <c r="H53" s="26">
        <v>11.4</v>
      </c>
      <c r="I53" s="26">
        <v>111</v>
      </c>
      <c r="J53" s="29" t="s">
        <v>73</v>
      </c>
      <c r="K53" s="26">
        <v>31</v>
      </c>
      <c r="L53" s="26">
        <v>79</v>
      </c>
      <c r="M53" s="26"/>
      <c r="N53" s="47">
        <f t="shared" si="5"/>
        <v>0.71171171171171166</v>
      </c>
      <c r="O53" s="47">
        <f t="shared" si="4"/>
        <v>2.7192982456140351</v>
      </c>
      <c r="P53" s="25">
        <f t="shared" si="2"/>
        <v>0.71818181818181814</v>
      </c>
    </row>
    <row r="54" spans="1:16">
      <c r="A54" s="102" t="s">
        <v>115</v>
      </c>
      <c r="B54" s="52" t="s">
        <v>108</v>
      </c>
      <c r="C54" s="52" t="s">
        <v>109</v>
      </c>
      <c r="D54" s="52"/>
      <c r="E54" s="53" t="s">
        <v>14</v>
      </c>
      <c r="F54" s="27">
        <v>21.85030218503022</v>
      </c>
      <c r="G54" s="24">
        <v>151</v>
      </c>
      <c r="H54" s="27">
        <v>13</v>
      </c>
      <c r="I54" s="26">
        <v>92</v>
      </c>
      <c r="J54" s="34">
        <v>2</v>
      </c>
      <c r="K54" s="26">
        <v>42</v>
      </c>
      <c r="L54" s="22">
        <v>75</v>
      </c>
      <c r="M54" s="25"/>
      <c r="N54" s="25">
        <f t="shared" si="5"/>
        <v>0.81521739130434778</v>
      </c>
      <c r="O54" s="25">
        <f t="shared" si="4"/>
        <v>3.2307692307692308</v>
      </c>
      <c r="P54" s="25">
        <f t="shared" si="2"/>
        <v>0.64102564102564108</v>
      </c>
    </row>
    <row r="55" spans="1:16">
      <c r="A55" s="102" t="s">
        <v>116</v>
      </c>
      <c r="B55" s="52" t="s">
        <v>108</v>
      </c>
      <c r="C55" s="52" t="s">
        <v>109</v>
      </c>
      <c r="D55" s="52"/>
      <c r="E55" s="53" t="s">
        <v>14</v>
      </c>
      <c r="F55" s="27">
        <v>21.51554557276274</v>
      </c>
      <c r="G55" s="24">
        <v>153</v>
      </c>
      <c r="H55" s="47">
        <v>15</v>
      </c>
      <c r="I55" s="26">
        <v>79</v>
      </c>
      <c r="J55" s="34">
        <v>1</v>
      </c>
      <c r="K55" s="26">
        <v>36</v>
      </c>
      <c r="L55" s="22">
        <v>64</v>
      </c>
      <c r="M55" s="25"/>
      <c r="N55" s="25">
        <f t="shared" si="5"/>
        <v>0.810126582278481</v>
      </c>
      <c r="O55" s="25">
        <f t="shared" si="4"/>
        <v>2.4</v>
      </c>
      <c r="P55" s="25">
        <f t="shared" si="2"/>
        <v>0.64</v>
      </c>
    </row>
    <row r="56" spans="1:16">
      <c r="A56" s="101" t="s">
        <v>221</v>
      </c>
      <c r="B56" s="49" t="s">
        <v>108</v>
      </c>
      <c r="C56" s="49" t="s">
        <v>109</v>
      </c>
      <c r="D56" s="50"/>
      <c r="E56" s="49" t="s">
        <v>14</v>
      </c>
      <c r="F56" s="27">
        <v>21.500227998176015</v>
      </c>
      <c r="G56" s="26">
        <v>6.6</v>
      </c>
      <c r="H56" s="26">
        <v>11.1</v>
      </c>
      <c r="I56" s="26">
        <v>138</v>
      </c>
      <c r="J56" s="29" t="s">
        <v>73</v>
      </c>
      <c r="K56" s="26">
        <v>39</v>
      </c>
      <c r="L56" s="26">
        <v>76</v>
      </c>
      <c r="M56" s="26"/>
      <c r="N56" s="47">
        <f t="shared" si="5"/>
        <v>0.55072463768115942</v>
      </c>
      <c r="O56" s="47">
        <f t="shared" si="4"/>
        <v>3.5135135135135136</v>
      </c>
      <c r="P56" s="25">
        <f t="shared" si="2"/>
        <v>0.66086956521739126</v>
      </c>
    </row>
    <row r="57" spans="1:16">
      <c r="A57" s="101">
        <v>17</v>
      </c>
      <c r="B57" s="49" t="s">
        <v>287</v>
      </c>
      <c r="C57" s="49" t="s">
        <v>109</v>
      </c>
      <c r="D57" s="50"/>
      <c r="E57" s="49" t="s">
        <v>14</v>
      </c>
      <c r="F57" s="27">
        <v>21.34433962264151</v>
      </c>
      <c r="G57" s="26">
        <v>18</v>
      </c>
      <c r="H57" s="26">
        <v>10.1</v>
      </c>
      <c r="I57" s="26">
        <v>135</v>
      </c>
      <c r="J57" s="29" t="s">
        <v>214</v>
      </c>
      <c r="K57" s="26">
        <v>25</v>
      </c>
      <c r="L57" s="26">
        <v>79</v>
      </c>
      <c r="M57" s="26"/>
      <c r="N57" s="47">
        <f t="shared" si="5"/>
        <v>0.58518518518518514</v>
      </c>
      <c r="O57" s="47">
        <f t="shared" si="4"/>
        <v>2.4752475247524752</v>
      </c>
      <c r="P57" s="25">
        <f t="shared" si="2"/>
        <v>0.75961538461538458</v>
      </c>
    </row>
    <row r="58" spans="1:16">
      <c r="A58" s="101" t="s">
        <v>242</v>
      </c>
      <c r="B58" s="49" t="s">
        <v>109</v>
      </c>
      <c r="C58" s="49" t="s">
        <v>126</v>
      </c>
      <c r="D58" s="50"/>
      <c r="E58" s="49" t="s">
        <v>14</v>
      </c>
      <c r="F58" s="27">
        <v>21.293199554069119</v>
      </c>
      <c r="G58" s="26">
        <v>109</v>
      </c>
      <c r="H58" s="26">
        <v>18.7</v>
      </c>
      <c r="I58" s="26"/>
      <c r="J58" s="29" t="s">
        <v>73</v>
      </c>
      <c r="K58" s="26">
        <v>43</v>
      </c>
      <c r="L58" s="26">
        <v>76</v>
      </c>
      <c r="M58" s="26"/>
      <c r="N58" s="47"/>
      <c r="O58" s="47">
        <f t="shared" si="4"/>
        <v>2.2994652406417115</v>
      </c>
      <c r="P58" s="25">
        <f t="shared" si="2"/>
        <v>0.6386554621848739</v>
      </c>
    </row>
    <row r="59" spans="1:16">
      <c r="A59" s="101" t="s">
        <v>199</v>
      </c>
      <c r="B59" s="49" t="s">
        <v>175</v>
      </c>
      <c r="C59" s="49" t="s">
        <v>189</v>
      </c>
      <c r="D59" s="50"/>
      <c r="E59" s="49" t="s">
        <v>14</v>
      </c>
      <c r="F59" s="27">
        <v>21.157860046138634</v>
      </c>
      <c r="G59" s="26">
        <v>1050</v>
      </c>
      <c r="H59" s="26">
        <v>5.8</v>
      </c>
      <c r="I59" s="26"/>
      <c r="J59" s="29" t="s">
        <v>73</v>
      </c>
      <c r="K59" s="26">
        <v>22</v>
      </c>
      <c r="L59" s="26">
        <v>81</v>
      </c>
      <c r="M59" s="26"/>
      <c r="N59" s="47"/>
      <c r="O59" s="47">
        <f t="shared" si="4"/>
        <v>3.7931034482758621</v>
      </c>
      <c r="P59" s="25">
        <f t="shared" si="2"/>
        <v>0.78640776699029125</v>
      </c>
    </row>
    <row r="60" spans="1:16">
      <c r="A60" s="101" t="s">
        <v>190</v>
      </c>
      <c r="B60" s="49" t="s">
        <v>142</v>
      </c>
      <c r="C60" s="49" t="s">
        <v>189</v>
      </c>
      <c r="D60" s="50"/>
      <c r="E60" s="49" t="s">
        <v>14</v>
      </c>
      <c r="F60" s="27">
        <v>20.878105141536686</v>
      </c>
      <c r="G60" s="26">
        <v>67.7</v>
      </c>
      <c r="H60" s="26">
        <v>13.8</v>
      </c>
      <c r="I60" s="26"/>
      <c r="J60" s="29" t="s">
        <v>73</v>
      </c>
      <c r="K60" s="33">
        <v>89</v>
      </c>
      <c r="L60" s="26">
        <v>90</v>
      </c>
      <c r="M60" s="26"/>
      <c r="N60" s="47"/>
      <c r="O60" s="47">
        <f t="shared" si="4"/>
        <v>6.4492753623188399</v>
      </c>
      <c r="P60" s="25">
        <f t="shared" si="2"/>
        <v>0.5027932960893855</v>
      </c>
    </row>
    <row r="61" spans="1:16">
      <c r="A61" s="101" t="s">
        <v>187</v>
      </c>
      <c r="B61" s="49" t="s">
        <v>286</v>
      </c>
      <c r="C61" s="49" t="s">
        <v>186</v>
      </c>
      <c r="D61" s="50"/>
      <c r="E61" s="49" t="s">
        <v>14</v>
      </c>
      <c r="F61" s="27">
        <v>20.871877890841816</v>
      </c>
      <c r="G61" s="26">
        <v>46.6</v>
      </c>
      <c r="H61" s="26">
        <v>4.9000000000000004</v>
      </c>
      <c r="I61" s="26">
        <v>106</v>
      </c>
      <c r="J61" s="29">
        <v>3</v>
      </c>
      <c r="K61" s="26">
        <v>40</v>
      </c>
      <c r="L61" s="26">
        <v>126</v>
      </c>
      <c r="M61" s="26"/>
      <c r="N61" s="47">
        <f>+(L61/I61)</f>
        <v>1.1886792452830188</v>
      </c>
      <c r="O61" s="47">
        <f t="shared" si="4"/>
        <v>8.1632653061224492</v>
      </c>
      <c r="P61" s="25">
        <f t="shared" si="2"/>
        <v>0.75903614457831325</v>
      </c>
    </row>
    <row r="62" spans="1:16">
      <c r="A62" s="101" t="s">
        <v>241</v>
      </c>
      <c r="B62" s="49" t="s">
        <v>109</v>
      </c>
      <c r="C62" s="49" t="s">
        <v>126</v>
      </c>
      <c r="D62" s="50"/>
      <c r="E62" s="49" t="s">
        <v>14</v>
      </c>
      <c r="F62" s="27">
        <v>20.674730884474528</v>
      </c>
      <c r="G62" s="26">
        <v>101</v>
      </c>
      <c r="H62" s="27">
        <v>14</v>
      </c>
      <c r="I62" s="26"/>
      <c r="J62" s="29" t="s">
        <v>73</v>
      </c>
      <c r="K62" s="26">
        <v>44</v>
      </c>
      <c r="L62" s="26">
        <v>73</v>
      </c>
      <c r="M62" s="26"/>
      <c r="N62" s="47"/>
      <c r="O62" s="47">
        <f t="shared" si="4"/>
        <v>3.1428571428571428</v>
      </c>
      <c r="P62" s="25">
        <f t="shared" si="2"/>
        <v>0.62393162393162394</v>
      </c>
    </row>
    <row r="63" spans="1:16">
      <c r="A63" s="101" t="s">
        <v>192</v>
      </c>
      <c r="B63" s="49" t="s">
        <v>175</v>
      </c>
      <c r="C63" s="49" t="s">
        <v>189</v>
      </c>
      <c r="D63" s="50"/>
      <c r="E63" s="49" t="s">
        <v>14</v>
      </c>
      <c r="F63" s="27">
        <v>20.582028212817953</v>
      </c>
      <c r="G63" s="26">
        <v>921</v>
      </c>
      <c r="H63" s="26">
        <v>7.1</v>
      </c>
      <c r="I63" s="26"/>
      <c r="J63" s="29" t="s">
        <v>73</v>
      </c>
      <c r="K63" s="26">
        <v>27</v>
      </c>
      <c r="L63" s="26">
        <v>77</v>
      </c>
      <c r="M63" s="26"/>
      <c r="N63" s="47"/>
      <c r="O63" s="47">
        <f t="shared" si="4"/>
        <v>3.802816901408451</v>
      </c>
      <c r="P63" s="25">
        <f t="shared" si="2"/>
        <v>0.74038461538461542</v>
      </c>
    </row>
    <row r="64" spans="1:16">
      <c r="A64" s="101" t="s">
        <v>197</v>
      </c>
      <c r="B64" s="49" t="s">
        <v>175</v>
      </c>
      <c r="C64" s="49" t="s">
        <v>189</v>
      </c>
      <c r="D64" s="50"/>
      <c r="E64" s="49" t="s">
        <v>14</v>
      </c>
      <c r="F64" s="27">
        <v>20.189761694616067</v>
      </c>
      <c r="G64" s="26">
        <v>1010</v>
      </c>
      <c r="H64" s="26">
        <v>5.9</v>
      </c>
      <c r="I64" s="26"/>
      <c r="J64" s="29" t="s">
        <v>73</v>
      </c>
      <c r="K64" s="26">
        <v>31</v>
      </c>
      <c r="L64" s="26">
        <v>82</v>
      </c>
      <c r="M64" s="26"/>
      <c r="N64" s="47"/>
      <c r="O64" s="47">
        <f t="shared" si="4"/>
        <v>5.2542372881355925</v>
      </c>
      <c r="P64" s="25">
        <f t="shared" si="2"/>
        <v>0.72566371681415931</v>
      </c>
    </row>
    <row r="65" spans="1:16">
      <c r="A65" s="102" t="s">
        <v>114</v>
      </c>
      <c r="B65" s="78" t="s">
        <v>108</v>
      </c>
      <c r="C65" s="52" t="s">
        <v>109</v>
      </c>
      <c r="D65" s="52"/>
      <c r="E65" s="53" t="s">
        <v>14</v>
      </c>
      <c r="F65" s="27">
        <v>19.72242512783053</v>
      </c>
      <c r="G65" s="24">
        <v>228</v>
      </c>
      <c r="H65" s="47">
        <v>15</v>
      </c>
      <c r="I65" s="67">
        <v>39</v>
      </c>
      <c r="J65" s="34" t="s">
        <v>112</v>
      </c>
      <c r="K65" s="26">
        <v>36</v>
      </c>
      <c r="L65" s="22">
        <v>63</v>
      </c>
      <c r="M65" s="25"/>
      <c r="N65" s="25">
        <f>+(L65/I65)</f>
        <v>1.6153846153846154</v>
      </c>
      <c r="O65" s="25">
        <f t="shared" si="4"/>
        <v>2.4</v>
      </c>
      <c r="P65" s="25">
        <f t="shared" si="2"/>
        <v>0.63636363636363635</v>
      </c>
    </row>
    <row r="66" spans="1:16">
      <c r="A66" s="101" t="s">
        <v>183</v>
      </c>
      <c r="B66" s="49" t="s">
        <v>182</v>
      </c>
      <c r="C66" s="49" t="s">
        <v>126</v>
      </c>
      <c r="D66" s="50"/>
      <c r="E66" s="49" t="s">
        <v>14</v>
      </c>
      <c r="F66" s="27">
        <v>19.684040590405903</v>
      </c>
      <c r="G66" s="26">
        <v>2.8</v>
      </c>
      <c r="H66" s="26">
        <v>8.8000000000000007</v>
      </c>
      <c r="I66" s="26"/>
      <c r="J66" s="29" t="s">
        <v>73</v>
      </c>
      <c r="K66" s="26">
        <v>24</v>
      </c>
      <c r="L66" s="26">
        <v>68</v>
      </c>
      <c r="M66" s="26"/>
      <c r="N66" s="47"/>
      <c r="O66" s="47">
        <f t="shared" si="4"/>
        <v>2.7272727272727271</v>
      </c>
      <c r="P66" s="25">
        <f t="shared" si="2"/>
        <v>0.73913043478260865</v>
      </c>
    </row>
    <row r="67" spans="1:16">
      <c r="A67" s="101" t="s">
        <v>194</v>
      </c>
      <c r="B67" s="49" t="s">
        <v>175</v>
      </c>
      <c r="C67" s="49" t="s">
        <v>193</v>
      </c>
      <c r="D67" s="50"/>
      <c r="E67" s="49" t="s">
        <v>14</v>
      </c>
      <c r="F67" s="27">
        <v>19.171847246891648</v>
      </c>
      <c r="G67" s="26">
        <v>1040</v>
      </c>
      <c r="H67" s="26">
        <v>14.5</v>
      </c>
      <c r="I67" s="26">
        <v>126</v>
      </c>
      <c r="J67" s="70">
        <v>19</v>
      </c>
      <c r="K67" s="26">
        <v>72</v>
      </c>
      <c r="L67" s="26">
        <v>125</v>
      </c>
      <c r="M67" s="26"/>
      <c r="N67" s="47">
        <f>+(L67/I67)</f>
        <v>0.99206349206349209</v>
      </c>
      <c r="O67" s="47">
        <f t="shared" si="4"/>
        <v>4.9655172413793105</v>
      </c>
      <c r="P67" s="25">
        <f t="shared" si="2"/>
        <v>0.63451776649746194</v>
      </c>
    </row>
    <row r="68" spans="1:16">
      <c r="A68" s="102" t="s">
        <v>144</v>
      </c>
      <c r="B68" s="52" t="s">
        <v>142</v>
      </c>
      <c r="C68" s="52" t="s">
        <v>143</v>
      </c>
      <c r="D68" s="52"/>
      <c r="E68" s="53" t="s">
        <v>14</v>
      </c>
      <c r="F68" s="27">
        <v>18.749293226280674</v>
      </c>
      <c r="G68" s="24"/>
      <c r="H68" s="26">
        <v>9.1999999999999993</v>
      </c>
      <c r="I68" s="26"/>
      <c r="J68" s="34" t="s">
        <v>73</v>
      </c>
      <c r="K68" s="26">
        <v>26</v>
      </c>
      <c r="L68" s="22">
        <v>76</v>
      </c>
      <c r="M68" s="25"/>
      <c r="N68" s="25"/>
      <c r="O68" s="25">
        <f t="shared" ref="O68:O99" si="6">+(K68/H68)</f>
        <v>2.8260869565217392</v>
      </c>
      <c r="P68" s="25">
        <f t="shared" ref="P68:P131" si="7">+(L68/(L68+K68))</f>
        <v>0.74509803921568629</v>
      </c>
    </row>
    <row r="69" spans="1:16">
      <c r="A69" s="102" t="s">
        <v>139</v>
      </c>
      <c r="B69" s="52" t="s">
        <v>137</v>
      </c>
      <c r="C69" s="52" t="s">
        <v>132</v>
      </c>
      <c r="D69" s="52"/>
      <c r="E69" s="53" t="s">
        <v>14</v>
      </c>
      <c r="F69" s="23">
        <v>18.723598584313276</v>
      </c>
      <c r="G69" s="28">
        <v>78.900000000000006</v>
      </c>
      <c r="H69" s="26">
        <v>16.899999999999999</v>
      </c>
      <c r="I69" s="26">
        <v>175</v>
      </c>
      <c r="J69" s="34" t="s">
        <v>73</v>
      </c>
      <c r="K69" s="26">
        <v>47</v>
      </c>
      <c r="L69" s="22">
        <v>71</v>
      </c>
      <c r="M69" s="25"/>
      <c r="N69" s="25">
        <f t="shared" ref="N69:N74" si="8">+(L69/I69)</f>
        <v>0.40571428571428569</v>
      </c>
      <c r="O69" s="25">
        <f t="shared" si="6"/>
        <v>2.7810650887573969</v>
      </c>
      <c r="P69" s="25">
        <f t="shared" si="7"/>
        <v>0.60169491525423724</v>
      </c>
    </row>
    <row r="70" spans="1:16">
      <c r="A70" s="101" t="s">
        <v>188</v>
      </c>
      <c r="B70" s="49" t="s">
        <v>286</v>
      </c>
      <c r="C70" s="49" t="s">
        <v>186</v>
      </c>
      <c r="D70" s="50"/>
      <c r="E70" s="49" t="s">
        <v>14</v>
      </c>
      <c r="F70" s="27">
        <v>18.663360757353768</v>
      </c>
      <c r="G70" s="26">
        <v>50.8</v>
      </c>
      <c r="H70" s="26">
        <v>20</v>
      </c>
      <c r="I70" s="26">
        <v>91</v>
      </c>
      <c r="J70" s="29" t="s">
        <v>73</v>
      </c>
      <c r="K70" s="26">
        <v>44</v>
      </c>
      <c r="L70" s="26">
        <v>95</v>
      </c>
      <c r="M70" s="26"/>
      <c r="N70" s="47">
        <f t="shared" si="8"/>
        <v>1.043956043956044</v>
      </c>
      <c r="O70" s="47">
        <f t="shared" si="6"/>
        <v>2.2000000000000002</v>
      </c>
      <c r="P70" s="25">
        <f t="shared" si="7"/>
        <v>0.68345323741007191</v>
      </c>
    </row>
    <row r="71" spans="1:16">
      <c r="A71" s="102" t="s">
        <v>118</v>
      </c>
      <c r="B71" s="52" t="s">
        <v>108</v>
      </c>
      <c r="C71" s="52" t="s">
        <v>119</v>
      </c>
      <c r="D71" s="52"/>
      <c r="E71" s="53" t="s">
        <v>14</v>
      </c>
      <c r="F71" s="23">
        <v>18.593212001967533</v>
      </c>
      <c r="G71" s="28">
        <v>151</v>
      </c>
      <c r="H71" s="26">
        <v>19.3</v>
      </c>
      <c r="I71" s="26">
        <v>119</v>
      </c>
      <c r="J71" s="34" t="s">
        <v>73</v>
      </c>
      <c r="K71" s="26">
        <v>30</v>
      </c>
      <c r="L71" s="22">
        <v>56</v>
      </c>
      <c r="M71" s="25"/>
      <c r="N71" s="25">
        <f t="shared" si="8"/>
        <v>0.47058823529411764</v>
      </c>
      <c r="O71" s="25">
        <f t="shared" si="6"/>
        <v>1.5544041450777202</v>
      </c>
      <c r="P71" s="25">
        <f t="shared" si="7"/>
        <v>0.65116279069767447</v>
      </c>
    </row>
    <row r="72" spans="1:16">
      <c r="A72" s="101" t="s">
        <v>237</v>
      </c>
      <c r="B72" s="49" t="s">
        <v>287</v>
      </c>
      <c r="C72" s="49" t="s">
        <v>236</v>
      </c>
      <c r="D72" s="50"/>
      <c r="E72" s="49" t="s">
        <v>14</v>
      </c>
      <c r="F72" s="27">
        <v>18.593212001967533</v>
      </c>
      <c r="G72" s="26">
        <v>151</v>
      </c>
      <c r="H72" s="26">
        <v>19.3</v>
      </c>
      <c r="I72" s="26">
        <v>119</v>
      </c>
      <c r="J72" s="29" t="s">
        <v>73</v>
      </c>
      <c r="K72" s="26">
        <v>30</v>
      </c>
      <c r="L72" s="26">
        <v>56</v>
      </c>
      <c r="M72" s="26"/>
      <c r="N72" s="47">
        <f t="shared" si="8"/>
        <v>0.47058823529411764</v>
      </c>
      <c r="O72" s="47">
        <f t="shared" si="6"/>
        <v>1.5544041450777202</v>
      </c>
      <c r="P72" s="25">
        <f t="shared" si="7"/>
        <v>0.65116279069767447</v>
      </c>
    </row>
    <row r="73" spans="1:16">
      <c r="A73" s="101" t="s">
        <v>213</v>
      </c>
      <c r="B73" s="49" t="s">
        <v>108</v>
      </c>
      <c r="C73" s="49" t="s">
        <v>126</v>
      </c>
      <c r="D73" s="50"/>
      <c r="E73" s="49" t="s">
        <v>14</v>
      </c>
      <c r="F73" s="27">
        <v>18.175128771155261</v>
      </c>
      <c r="G73" s="26">
        <v>17.8</v>
      </c>
      <c r="H73" s="26">
        <v>10.4</v>
      </c>
      <c r="I73" s="26">
        <v>66</v>
      </c>
      <c r="J73" s="29" t="s">
        <v>73</v>
      </c>
      <c r="K73" s="26">
        <v>32</v>
      </c>
      <c r="L73" s="26">
        <v>95</v>
      </c>
      <c r="M73" s="26"/>
      <c r="N73" s="47">
        <f t="shared" si="8"/>
        <v>1.4393939393939394</v>
      </c>
      <c r="O73" s="47">
        <f t="shared" si="6"/>
        <v>3.0769230769230766</v>
      </c>
      <c r="P73" s="25">
        <f t="shared" si="7"/>
        <v>0.74803149606299213</v>
      </c>
    </row>
    <row r="74" spans="1:16">
      <c r="A74" s="101" t="s">
        <v>218</v>
      </c>
      <c r="B74" s="49" t="s">
        <v>287</v>
      </c>
      <c r="C74" s="49" t="s">
        <v>109</v>
      </c>
      <c r="D74" s="50"/>
      <c r="E74" s="49" t="s">
        <v>14</v>
      </c>
      <c r="F74" s="27">
        <v>17.916151511745532</v>
      </c>
      <c r="G74" s="26">
        <v>7.4</v>
      </c>
      <c r="H74" s="26">
        <v>2.1</v>
      </c>
      <c r="I74" s="26">
        <v>73</v>
      </c>
      <c r="J74" s="29" t="s">
        <v>73</v>
      </c>
      <c r="K74" s="26">
        <v>23</v>
      </c>
      <c r="L74" s="26">
        <v>66</v>
      </c>
      <c r="M74" s="26"/>
      <c r="N74" s="47">
        <f t="shared" si="8"/>
        <v>0.90410958904109584</v>
      </c>
      <c r="O74" s="47">
        <f t="shared" si="6"/>
        <v>10.952380952380953</v>
      </c>
      <c r="P74" s="25">
        <f t="shared" si="7"/>
        <v>0.7415730337078652</v>
      </c>
    </row>
    <row r="75" spans="1:16">
      <c r="A75" s="101" t="s">
        <v>200</v>
      </c>
      <c r="B75" s="49" t="s">
        <v>175</v>
      </c>
      <c r="C75" s="49" t="s">
        <v>193</v>
      </c>
      <c r="D75" s="50"/>
      <c r="E75" s="49" t="s">
        <v>14</v>
      </c>
      <c r="F75" s="27">
        <v>17.828461291358817</v>
      </c>
      <c r="G75" s="26">
        <v>573</v>
      </c>
      <c r="H75" s="26">
        <v>10.4</v>
      </c>
      <c r="I75" s="26"/>
      <c r="J75" s="29">
        <v>3</v>
      </c>
      <c r="K75" s="26">
        <v>44</v>
      </c>
      <c r="L75" s="26">
        <v>98</v>
      </c>
      <c r="M75" s="26"/>
      <c r="N75" s="47"/>
      <c r="O75" s="47">
        <f t="shared" si="6"/>
        <v>4.2307692307692308</v>
      </c>
      <c r="P75" s="25">
        <f t="shared" si="7"/>
        <v>0.6901408450704225</v>
      </c>
    </row>
    <row r="76" spans="1:16">
      <c r="A76" s="101" t="s">
        <v>211</v>
      </c>
      <c r="B76" s="49" t="s">
        <v>108</v>
      </c>
      <c r="C76" s="49" t="s">
        <v>126</v>
      </c>
      <c r="D76" s="50"/>
      <c r="E76" s="49" t="s">
        <v>14</v>
      </c>
      <c r="F76" s="27">
        <v>16.931335271751287</v>
      </c>
      <c r="G76" s="26">
        <v>7.8</v>
      </c>
      <c r="H76" s="26">
        <v>18.2</v>
      </c>
      <c r="I76" s="26">
        <v>119</v>
      </c>
      <c r="J76" s="29" t="s">
        <v>73</v>
      </c>
      <c r="K76" s="26">
        <v>61</v>
      </c>
      <c r="L76" s="26">
        <v>78</v>
      </c>
      <c r="M76" s="26"/>
      <c r="N76" s="47">
        <f>+(L76/I76)</f>
        <v>0.65546218487394958</v>
      </c>
      <c r="O76" s="47">
        <f t="shared" si="6"/>
        <v>3.3516483516483517</v>
      </c>
      <c r="P76" s="25">
        <f t="shared" si="7"/>
        <v>0.5611510791366906</v>
      </c>
    </row>
    <row r="77" spans="1:16">
      <c r="A77" s="102" t="s">
        <v>148</v>
      </c>
      <c r="B77" s="52" t="s">
        <v>142</v>
      </c>
      <c r="C77" s="52" t="s">
        <v>149</v>
      </c>
      <c r="D77" s="52"/>
      <c r="E77" s="53" t="s">
        <v>14</v>
      </c>
      <c r="F77" s="27">
        <v>16.709339864187914</v>
      </c>
      <c r="G77" s="28">
        <v>209</v>
      </c>
      <c r="H77" s="26">
        <v>20.3</v>
      </c>
      <c r="I77" s="26">
        <v>120</v>
      </c>
      <c r="J77" s="34" t="s">
        <v>73</v>
      </c>
      <c r="K77" s="26">
        <v>31</v>
      </c>
      <c r="L77" s="22">
        <v>56</v>
      </c>
      <c r="M77" s="25"/>
      <c r="N77" s="25">
        <f>+(L77/I77)</f>
        <v>0.46666666666666667</v>
      </c>
      <c r="O77" s="25">
        <f t="shared" si="6"/>
        <v>1.5270935960591132</v>
      </c>
      <c r="P77" s="25">
        <f t="shared" si="7"/>
        <v>0.64367816091954022</v>
      </c>
    </row>
    <row r="78" spans="1:16">
      <c r="A78" s="101" t="s">
        <v>234</v>
      </c>
      <c r="B78" s="49" t="s">
        <v>233</v>
      </c>
      <c r="C78" s="49" t="s">
        <v>126</v>
      </c>
      <c r="D78" s="50"/>
      <c r="E78" s="49" t="s">
        <v>14</v>
      </c>
      <c r="F78" s="27">
        <v>15.661103979460844</v>
      </c>
      <c r="G78" s="26">
        <v>186</v>
      </c>
      <c r="H78" s="26">
        <v>12.2</v>
      </c>
      <c r="I78" s="26">
        <v>101</v>
      </c>
      <c r="J78" s="29" t="s">
        <v>73</v>
      </c>
      <c r="K78" s="26">
        <v>41</v>
      </c>
      <c r="L78" s="26">
        <v>60</v>
      </c>
      <c r="M78" s="26"/>
      <c r="N78" s="47">
        <f>+(L78/I78)</f>
        <v>0.59405940594059403</v>
      </c>
      <c r="O78" s="47">
        <f t="shared" si="6"/>
        <v>3.3606557377049184</v>
      </c>
      <c r="P78" s="25">
        <f t="shared" si="7"/>
        <v>0.59405940594059403</v>
      </c>
    </row>
    <row r="79" spans="1:16">
      <c r="A79" s="102" t="s">
        <v>150</v>
      </c>
      <c r="B79" s="52" t="s">
        <v>142</v>
      </c>
      <c r="C79" s="52" t="s">
        <v>149</v>
      </c>
      <c r="D79" s="52"/>
      <c r="E79" s="53" t="s">
        <v>14</v>
      </c>
      <c r="F79" s="27">
        <v>15.075730891158855</v>
      </c>
      <c r="G79" s="28">
        <v>246</v>
      </c>
      <c r="H79" s="26">
        <v>11.4</v>
      </c>
      <c r="I79" s="26">
        <v>135</v>
      </c>
      <c r="J79" s="34" t="s">
        <v>73</v>
      </c>
      <c r="K79" s="26">
        <v>34</v>
      </c>
      <c r="L79" s="22">
        <v>56</v>
      </c>
      <c r="M79" s="25"/>
      <c r="N79" s="25">
        <f>+(L79/I79)</f>
        <v>0.4148148148148148</v>
      </c>
      <c r="O79" s="25">
        <f t="shared" si="6"/>
        <v>2.9824561403508771</v>
      </c>
      <c r="P79" s="25">
        <f t="shared" si="7"/>
        <v>0.62222222222222223</v>
      </c>
    </row>
    <row r="80" spans="1:16">
      <c r="A80" s="102" t="s">
        <v>145</v>
      </c>
      <c r="B80" s="78" t="s">
        <v>142</v>
      </c>
      <c r="C80" s="52" t="s">
        <v>143</v>
      </c>
      <c r="D80" s="52"/>
      <c r="E80" s="53" t="s">
        <v>14</v>
      </c>
      <c r="F80" s="27">
        <v>14.665366329391686</v>
      </c>
      <c r="G80" s="24"/>
      <c r="H80" s="26">
        <v>10.3</v>
      </c>
      <c r="I80" s="26"/>
      <c r="J80" s="34" t="s">
        <v>73</v>
      </c>
      <c r="K80" s="26">
        <v>34</v>
      </c>
      <c r="L80" s="75">
        <v>48</v>
      </c>
      <c r="M80" s="25"/>
      <c r="N80" s="25"/>
      <c r="O80" s="25">
        <f t="shared" si="6"/>
        <v>3.3009708737864076</v>
      </c>
      <c r="P80" s="25">
        <f t="shared" si="7"/>
        <v>0.58536585365853655</v>
      </c>
    </row>
    <row r="81" spans="1:16">
      <c r="A81" s="102" t="s">
        <v>146</v>
      </c>
      <c r="B81" s="52" t="s">
        <v>142</v>
      </c>
      <c r="C81" s="52" t="s">
        <v>143</v>
      </c>
      <c r="D81" s="52"/>
      <c r="E81" s="53" t="s">
        <v>14</v>
      </c>
      <c r="F81" s="27">
        <v>14.553758795210467</v>
      </c>
      <c r="G81" s="24"/>
      <c r="H81" s="26">
        <v>10.1</v>
      </c>
      <c r="I81" s="26"/>
      <c r="J81" s="46">
        <v>3</v>
      </c>
      <c r="K81" s="26">
        <v>41</v>
      </c>
      <c r="L81" s="22">
        <v>53</v>
      </c>
      <c r="M81" s="25"/>
      <c r="N81" s="25"/>
      <c r="O81" s="25">
        <f t="shared" si="6"/>
        <v>4.0594059405940595</v>
      </c>
      <c r="P81" s="25">
        <f t="shared" si="7"/>
        <v>0.56382978723404253</v>
      </c>
    </row>
    <row r="82" spans="1:16">
      <c r="A82" s="101" t="s">
        <v>210</v>
      </c>
      <c r="B82" s="78" t="s">
        <v>108</v>
      </c>
      <c r="C82" s="49" t="s">
        <v>126</v>
      </c>
      <c r="D82" s="50"/>
      <c r="E82" s="49" t="s">
        <v>14</v>
      </c>
      <c r="F82" s="27">
        <v>14.344627730717788</v>
      </c>
      <c r="G82" s="26">
        <v>13</v>
      </c>
      <c r="H82" s="26">
        <v>15.8</v>
      </c>
      <c r="I82" s="26">
        <v>147</v>
      </c>
      <c r="J82" s="29" t="s">
        <v>73</v>
      </c>
      <c r="K82" s="26">
        <v>63</v>
      </c>
      <c r="L82" s="26">
        <v>50</v>
      </c>
      <c r="M82" s="26"/>
      <c r="N82" s="47">
        <f>+(L82/I82)</f>
        <v>0.3401360544217687</v>
      </c>
      <c r="O82" s="47">
        <f t="shared" si="6"/>
        <v>3.9873417721518987</v>
      </c>
      <c r="P82" s="76">
        <f t="shared" si="7"/>
        <v>0.44247787610619471</v>
      </c>
    </row>
    <row r="83" spans="1:16">
      <c r="A83" s="102" t="s">
        <v>147</v>
      </c>
      <c r="B83" s="52" t="s">
        <v>142</v>
      </c>
      <c r="C83" s="52" t="s">
        <v>143</v>
      </c>
      <c r="D83" s="52"/>
      <c r="E83" s="53" t="s">
        <v>14</v>
      </c>
      <c r="F83" s="23">
        <v>14.278606965174131</v>
      </c>
      <c r="G83" s="28">
        <v>199</v>
      </c>
      <c r="H83" s="26">
        <v>8.3000000000000007</v>
      </c>
      <c r="I83" s="26"/>
      <c r="J83" s="34" t="s">
        <v>73</v>
      </c>
      <c r="K83" s="26">
        <v>30</v>
      </c>
      <c r="L83" s="22">
        <v>50</v>
      </c>
      <c r="M83" s="25"/>
      <c r="N83" s="25"/>
      <c r="O83" s="25">
        <f t="shared" si="6"/>
        <v>3.6144578313253009</v>
      </c>
      <c r="P83" s="25">
        <f t="shared" si="7"/>
        <v>0.625</v>
      </c>
    </row>
    <row r="84" spans="1:16">
      <c r="A84" s="102" t="s">
        <v>141</v>
      </c>
      <c r="B84" s="78" t="s">
        <v>142</v>
      </c>
      <c r="C84" s="52" t="s">
        <v>143</v>
      </c>
      <c r="D84" s="52"/>
      <c r="E84" s="53" t="s">
        <v>14</v>
      </c>
      <c r="F84" s="27">
        <v>13.741381395911453</v>
      </c>
      <c r="G84" s="24"/>
      <c r="H84" s="26">
        <v>10.6</v>
      </c>
      <c r="I84" s="26"/>
      <c r="J84" s="34" t="s">
        <v>73</v>
      </c>
      <c r="K84" s="26">
        <v>31</v>
      </c>
      <c r="L84" s="75">
        <v>48</v>
      </c>
      <c r="M84" s="25"/>
      <c r="N84" s="25"/>
      <c r="O84" s="25">
        <f t="shared" si="6"/>
        <v>2.9245283018867925</v>
      </c>
      <c r="P84" s="25">
        <f t="shared" si="7"/>
        <v>0.60759493670886078</v>
      </c>
    </row>
    <row r="85" spans="1:16">
      <c r="A85" s="103">
        <v>4.6500000000000004</v>
      </c>
      <c r="B85" s="56" t="s">
        <v>282</v>
      </c>
      <c r="C85" s="57" t="s">
        <v>64</v>
      </c>
      <c r="D85" s="57"/>
      <c r="E85" s="57" t="s">
        <v>14</v>
      </c>
      <c r="F85" s="55">
        <v>13.73</v>
      </c>
      <c r="G85" s="37">
        <v>437</v>
      </c>
      <c r="H85" s="24">
        <v>9</v>
      </c>
      <c r="I85" s="22">
        <v>88</v>
      </c>
      <c r="J85" s="71">
        <v>1.1000000000000001</v>
      </c>
      <c r="K85" s="22">
        <v>43</v>
      </c>
      <c r="L85" s="22">
        <v>107</v>
      </c>
      <c r="M85" s="47"/>
      <c r="N85" s="25">
        <f>+(L85/I85)</f>
        <v>1.2159090909090908</v>
      </c>
      <c r="O85" s="25">
        <f t="shared" si="6"/>
        <v>4.7777777777777777</v>
      </c>
      <c r="P85" s="25">
        <f t="shared" si="7"/>
        <v>0.71333333333333337</v>
      </c>
    </row>
    <row r="86" spans="1:16">
      <c r="A86" s="101" t="s">
        <v>184</v>
      </c>
      <c r="B86" s="49" t="s">
        <v>182</v>
      </c>
      <c r="C86" s="49" t="s">
        <v>126</v>
      </c>
      <c r="D86" s="50"/>
      <c r="E86" s="49" t="s">
        <v>14</v>
      </c>
      <c r="F86" s="27">
        <v>13.701895788398231</v>
      </c>
      <c r="G86" s="26">
        <v>6.6</v>
      </c>
      <c r="H86" s="26">
        <v>6.5</v>
      </c>
      <c r="I86" s="26"/>
      <c r="J86" s="29" t="s">
        <v>73</v>
      </c>
      <c r="K86" s="26">
        <v>22</v>
      </c>
      <c r="L86" s="26">
        <v>50</v>
      </c>
      <c r="M86" s="26"/>
      <c r="N86" s="47"/>
      <c r="O86" s="47">
        <f t="shared" si="6"/>
        <v>3.3846153846153846</v>
      </c>
      <c r="P86" s="25">
        <f t="shared" si="7"/>
        <v>0.69444444444444442</v>
      </c>
    </row>
    <row r="87" spans="1:16">
      <c r="A87" s="101" t="s">
        <v>216</v>
      </c>
      <c r="B87" s="78" t="s">
        <v>287</v>
      </c>
      <c r="C87" s="49" t="s">
        <v>109</v>
      </c>
      <c r="D87" s="50"/>
      <c r="E87" s="49" t="s">
        <v>14</v>
      </c>
      <c r="F87" s="27">
        <v>12.563152576625129</v>
      </c>
      <c r="G87" s="66">
        <v>2</v>
      </c>
      <c r="H87" s="26">
        <v>4.0999999999999996</v>
      </c>
      <c r="I87" s="26"/>
      <c r="J87" s="29" t="s">
        <v>73</v>
      </c>
      <c r="K87" s="26">
        <v>19</v>
      </c>
      <c r="L87" s="26">
        <v>51</v>
      </c>
      <c r="M87" s="26"/>
      <c r="N87" s="47"/>
      <c r="O87" s="47">
        <f t="shared" si="6"/>
        <v>4.6341463414634152</v>
      </c>
      <c r="P87" s="25">
        <f t="shared" si="7"/>
        <v>0.72857142857142854</v>
      </c>
    </row>
    <row r="88" spans="1:16">
      <c r="A88" s="104" t="s">
        <v>21</v>
      </c>
      <c r="B88" s="39" t="s">
        <v>278</v>
      </c>
      <c r="C88" s="39" t="s">
        <v>19</v>
      </c>
      <c r="D88" s="39"/>
      <c r="E88" s="39" t="s">
        <v>14</v>
      </c>
      <c r="F88" s="37">
        <v>11.211723029466208</v>
      </c>
      <c r="G88" s="36">
        <v>295</v>
      </c>
      <c r="H88" s="36">
        <v>9.5</v>
      </c>
      <c r="I88" s="36">
        <v>70</v>
      </c>
      <c r="J88" s="68" t="s">
        <v>17</v>
      </c>
      <c r="K88" s="36">
        <v>40</v>
      </c>
      <c r="L88" s="36">
        <v>84</v>
      </c>
      <c r="M88" s="36"/>
      <c r="N88" s="38">
        <f t="shared" ref="N88:N95" si="9">L88/I88</f>
        <v>1.2</v>
      </c>
      <c r="O88" s="38">
        <f t="shared" si="6"/>
        <v>4.2105263157894735</v>
      </c>
      <c r="P88" s="38">
        <f t="shared" si="7"/>
        <v>0.67741935483870963</v>
      </c>
    </row>
    <row r="89" spans="1:16">
      <c r="A89" s="104" t="s">
        <v>24</v>
      </c>
      <c r="B89" s="84" t="s">
        <v>278</v>
      </c>
      <c r="C89" s="39" t="s">
        <v>23</v>
      </c>
      <c r="D89" s="39"/>
      <c r="E89" s="39" t="s">
        <v>14</v>
      </c>
      <c r="F89" s="37">
        <v>10.411942435196444</v>
      </c>
      <c r="G89" s="36">
        <v>341</v>
      </c>
      <c r="H89" s="81">
        <v>54.1</v>
      </c>
      <c r="I89" s="36">
        <v>80</v>
      </c>
      <c r="J89" s="82">
        <v>29</v>
      </c>
      <c r="K89" s="36">
        <v>50</v>
      </c>
      <c r="L89" s="36">
        <v>80</v>
      </c>
      <c r="M89" s="36"/>
      <c r="N89" s="38">
        <f t="shared" si="9"/>
        <v>1</v>
      </c>
      <c r="O89" s="38">
        <f t="shared" si="6"/>
        <v>0.92421441774491675</v>
      </c>
      <c r="P89" s="38">
        <f t="shared" si="7"/>
        <v>0.61538461538461542</v>
      </c>
    </row>
    <row r="90" spans="1:16">
      <c r="A90" s="104" t="s">
        <v>25</v>
      </c>
      <c r="B90" s="39" t="s">
        <v>278</v>
      </c>
      <c r="C90" s="39" t="s">
        <v>23</v>
      </c>
      <c r="D90" s="39"/>
      <c r="E90" s="39" t="s">
        <v>14</v>
      </c>
      <c r="F90" s="37">
        <v>10.242468513586513</v>
      </c>
      <c r="G90" s="36">
        <v>253</v>
      </c>
      <c r="H90" s="36">
        <v>7.3</v>
      </c>
      <c r="I90" s="36">
        <v>50</v>
      </c>
      <c r="J90" s="68">
        <v>2</v>
      </c>
      <c r="K90" s="36">
        <v>30</v>
      </c>
      <c r="L90" s="36">
        <v>81</v>
      </c>
      <c r="M90" s="36"/>
      <c r="N90" s="38">
        <f t="shared" si="9"/>
        <v>1.62</v>
      </c>
      <c r="O90" s="38">
        <f t="shared" si="6"/>
        <v>4.1095890410958908</v>
      </c>
      <c r="P90" s="38">
        <f t="shared" si="7"/>
        <v>0.72972972972972971</v>
      </c>
    </row>
    <row r="91" spans="1:16">
      <c r="A91" s="104" t="s">
        <v>22</v>
      </c>
      <c r="B91" s="39" t="s">
        <v>278</v>
      </c>
      <c r="C91" s="39" t="s">
        <v>23</v>
      </c>
      <c r="D91" s="39"/>
      <c r="E91" s="39" t="s">
        <v>14</v>
      </c>
      <c r="F91" s="37">
        <v>10.227483141826657</v>
      </c>
      <c r="G91" s="36">
        <v>248</v>
      </c>
      <c r="H91" s="36">
        <v>6.2</v>
      </c>
      <c r="I91" s="36">
        <v>60</v>
      </c>
      <c r="J91" s="68" t="s">
        <v>17</v>
      </c>
      <c r="K91" s="36">
        <v>40</v>
      </c>
      <c r="L91" s="36">
        <v>76</v>
      </c>
      <c r="M91" s="36"/>
      <c r="N91" s="38">
        <f t="shared" si="9"/>
        <v>1.2666666666666666</v>
      </c>
      <c r="O91" s="38">
        <f t="shared" si="6"/>
        <v>6.4516129032258061</v>
      </c>
      <c r="P91" s="38">
        <f t="shared" si="7"/>
        <v>0.65517241379310343</v>
      </c>
    </row>
    <row r="92" spans="1:16">
      <c r="A92" s="104" t="s">
        <v>15</v>
      </c>
      <c r="B92" s="77" t="s">
        <v>278</v>
      </c>
      <c r="C92" s="39" t="s">
        <v>13</v>
      </c>
      <c r="D92" s="39"/>
      <c r="E92" s="39" t="s">
        <v>14</v>
      </c>
      <c r="F92" s="37">
        <v>8.8091766525445987</v>
      </c>
      <c r="G92" s="36">
        <v>298</v>
      </c>
      <c r="H92" s="37">
        <v>54</v>
      </c>
      <c r="I92" s="36">
        <v>50</v>
      </c>
      <c r="J92" s="68">
        <v>2</v>
      </c>
      <c r="K92" s="36">
        <v>30</v>
      </c>
      <c r="L92" s="36">
        <v>77</v>
      </c>
      <c r="M92" s="36"/>
      <c r="N92" s="38">
        <f t="shared" si="9"/>
        <v>1.54</v>
      </c>
      <c r="O92" s="76">
        <f t="shared" si="6"/>
        <v>0.55555555555555558</v>
      </c>
      <c r="P92" s="38">
        <f t="shared" si="7"/>
        <v>0.71962616822429903</v>
      </c>
    </row>
    <row r="93" spans="1:16">
      <c r="A93" s="104" t="s">
        <v>16</v>
      </c>
      <c r="B93" s="39" t="s">
        <v>278</v>
      </c>
      <c r="C93" s="39" t="s">
        <v>13</v>
      </c>
      <c r="D93" s="39"/>
      <c r="E93" s="39" t="s">
        <v>14</v>
      </c>
      <c r="F93" s="37">
        <v>7.8971120666784609</v>
      </c>
      <c r="G93" s="36">
        <v>281</v>
      </c>
      <c r="H93" s="36">
        <v>8.8000000000000007</v>
      </c>
      <c r="I93" s="36">
        <v>50</v>
      </c>
      <c r="J93" s="68" t="s">
        <v>17</v>
      </c>
      <c r="K93" s="36">
        <v>30</v>
      </c>
      <c r="L93" s="36">
        <v>75</v>
      </c>
      <c r="M93" s="36"/>
      <c r="N93" s="38">
        <f t="shared" si="9"/>
        <v>1.5</v>
      </c>
      <c r="O93" s="38">
        <f t="shared" si="6"/>
        <v>3.4090909090909087</v>
      </c>
      <c r="P93" s="38">
        <f t="shared" si="7"/>
        <v>0.7142857142857143</v>
      </c>
    </row>
    <row r="94" spans="1:16">
      <c r="A94" s="104" t="s">
        <v>18</v>
      </c>
      <c r="B94" s="39" t="s">
        <v>278</v>
      </c>
      <c r="C94" s="39" t="s">
        <v>19</v>
      </c>
      <c r="D94" s="39"/>
      <c r="E94" s="39" t="s">
        <v>14</v>
      </c>
      <c r="F94" s="37">
        <v>6.9145560925250802</v>
      </c>
      <c r="G94" s="36">
        <v>149</v>
      </c>
      <c r="H94" s="36">
        <v>4.8</v>
      </c>
      <c r="I94" s="36">
        <v>40</v>
      </c>
      <c r="J94" s="68" t="s">
        <v>17</v>
      </c>
      <c r="K94" s="36">
        <v>20</v>
      </c>
      <c r="L94" s="36">
        <v>61</v>
      </c>
      <c r="M94" s="36"/>
      <c r="N94" s="38">
        <f t="shared" si="9"/>
        <v>1.5249999999999999</v>
      </c>
      <c r="O94" s="38">
        <f t="shared" si="6"/>
        <v>4.166666666666667</v>
      </c>
      <c r="P94" s="38">
        <f t="shared" si="7"/>
        <v>0.75308641975308643</v>
      </c>
    </row>
    <row r="95" spans="1:16">
      <c r="A95" s="104" t="s">
        <v>20</v>
      </c>
      <c r="B95" s="77" t="s">
        <v>278</v>
      </c>
      <c r="C95" s="39" t="s">
        <v>19</v>
      </c>
      <c r="D95" s="39"/>
      <c r="E95" s="39" t="s">
        <v>14</v>
      </c>
      <c r="F95" s="65">
        <v>5.354010782732245</v>
      </c>
      <c r="G95" s="36">
        <v>117</v>
      </c>
      <c r="H95" s="36">
        <v>6</v>
      </c>
      <c r="I95" s="36">
        <v>40</v>
      </c>
      <c r="J95" s="68">
        <v>3</v>
      </c>
      <c r="K95" s="36">
        <v>30</v>
      </c>
      <c r="L95" s="36">
        <v>69</v>
      </c>
      <c r="M95" s="36"/>
      <c r="N95" s="38">
        <f t="shared" si="9"/>
        <v>1.7250000000000001</v>
      </c>
      <c r="O95" s="38">
        <f t="shared" si="6"/>
        <v>5</v>
      </c>
      <c r="P95" s="38">
        <f t="shared" si="7"/>
        <v>0.69696969696969702</v>
      </c>
    </row>
    <row r="96" spans="1:16">
      <c r="A96" s="101" t="s">
        <v>246</v>
      </c>
      <c r="B96" s="49" t="s">
        <v>134</v>
      </c>
      <c r="C96" s="49" t="s">
        <v>126</v>
      </c>
      <c r="D96" s="49" t="s">
        <v>161</v>
      </c>
      <c r="E96" s="49" t="s">
        <v>28</v>
      </c>
      <c r="F96" s="27">
        <v>29.032258064516132</v>
      </c>
      <c r="G96" s="26">
        <v>162</v>
      </c>
      <c r="H96" s="26">
        <v>12</v>
      </c>
      <c r="I96" s="26">
        <v>145</v>
      </c>
      <c r="J96" s="29" t="s">
        <v>73</v>
      </c>
      <c r="K96" s="26">
        <v>33</v>
      </c>
      <c r="L96" s="26">
        <v>105</v>
      </c>
      <c r="M96" s="26"/>
      <c r="N96" s="47">
        <f t="shared" ref="N96:N108" si="10">+(L96/I96)</f>
        <v>0.72413793103448276</v>
      </c>
      <c r="O96" s="47">
        <f t="shared" si="6"/>
        <v>2.75</v>
      </c>
      <c r="P96" s="25">
        <f t="shared" si="7"/>
        <v>0.76086956521739135</v>
      </c>
    </row>
    <row r="97" spans="1:16">
      <c r="A97" s="101" t="s">
        <v>246</v>
      </c>
      <c r="B97" s="49" t="s">
        <v>134</v>
      </c>
      <c r="C97" s="49" t="s">
        <v>126</v>
      </c>
      <c r="D97" s="49" t="s">
        <v>161</v>
      </c>
      <c r="E97" s="49" t="s">
        <v>28</v>
      </c>
      <c r="F97" s="27">
        <v>29.032258064516132</v>
      </c>
      <c r="G97" s="26"/>
      <c r="H97" s="26">
        <v>12</v>
      </c>
      <c r="I97" s="26">
        <v>145</v>
      </c>
      <c r="J97" s="29" t="s">
        <v>73</v>
      </c>
      <c r="K97" s="26">
        <v>33</v>
      </c>
      <c r="L97" s="26">
        <v>105</v>
      </c>
      <c r="M97" s="26"/>
      <c r="N97" s="47">
        <f t="shared" si="10"/>
        <v>0.72413793103448276</v>
      </c>
      <c r="O97" s="47">
        <f t="shared" si="6"/>
        <v>2.75</v>
      </c>
      <c r="P97" s="25">
        <f t="shared" si="7"/>
        <v>0.76086956521739135</v>
      </c>
    </row>
    <row r="98" spans="1:16">
      <c r="A98" s="101" t="s">
        <v>206</v>
      </c>
      <c r="B98" s="49" t="s">
        <v>134</v>
      </c>
      <c r="C98" s="49" t="s">
        <v>126</v>
      </c>
      <c r="D98" s="49" t="s">
        <v>34</v>
      </c>
      <c r="E98" s="49" t="s">
        <v>28</v>
      </c>
      <c r="F98" s="27">
        <v>28.736864679390951</v>
      </c>
      <c r="G98" s="26">
        <v>178</v>
      </c>
      <c r="H98" s="26">
        <v>19.7</v>
      </c>
      <c r="I98" s="26">
        <v>139</v>
      </c>
      <c r="J98" s="29" t="s">
        <v>73</v>
      </c>
      <c r="K98" s="26">
        <v>41</v>
      </c>
      <c r="L98" s="26">
        <v>107</v>
      </c>
      <c r="M98" s="26"/>
      <c r="N98" s="47">
        <f t="shared" si="10"/>
        <v>0.76978417266187049</v>
      </c>
      <c r="O98" s="47">
        <f t="shared" si="6"/>
        <v>2.0812182741116754</v>
      </c>
      <c r="P98" s="25">
        <f t="shared" si="7"/>
        <v>0.72297297297297303</v>
      </c>
    </row>
    <row r="99" spans="1:16">
      <c r="A99" s="101" t="s">
        <v>206</v>
      </c>
      <c r="B99" s="49" t="s">
        <v>134</v>
      </c>
      <c r="C99" s="49" t="s">
        <v>126</v>
      </c>
      <c r="D99" s="49" t="s">
        <v>34</v>
      </c>
      <c r="E99" s="49" t="s">
        <v>28</v>
      </c>
      <c r="F99" s="27">
        <v>28.736864679390951</v>
      </c>
      <c r="G99" s="26"/>
      <c r="H99" s="26">
        <v>19.7</v>
      </c>
      <c r="I99" s="26">
        <v>139</v>
      </c>
      <c r="J99" s="29" t="s">
        <v>73</v>
      </c>
      <c r="K99" s="26">
        <v>41</v>
      </c>
      <c r="L99" s="26">
        <v>107</v>
      </c>
      <c r="M99" s="26"/>
      <c r="N99" s="47">
        <f t="shared" si="10"/>
        <v>0.76978417266187049</v>
      </c>
      <c r="O99" s="47">
        <f t="shared" si="6"/>
        <v>2.0812182741116754</v>
      </c>
      <c r="P99" s="25">
        <f t="shared" si="7"/>
        <v>0.72297297297297303</v>
      </c>
    </row>
    <row r="100" spans="1:16">
      <c r="A100" s="101" t="s">
        <v>245</v>
      </c>
      <c r="B100" s="49" t="s">
        <v>134</v>
      </c>
      <c r="C100" s="49" t="s">
        <v>126</v>
      </c>
      <c r="D100" s="49" t="s">
        <v>161</v>
      </c>
      <c r="E100" s="49" t="s">
        <v>28</v>
      </c>
      <c r="F100" s="27">
        <v>28.666738405251273</v>
      </c>
      <c r="G100" s="26">
        <v>155</v>
      </c>
      <c r="H100" s="26">
        <v>20.399999999999999</v>
      </c>
      <c r="I100" s="26">
        <v>141</v>
      </c>
      <c r="J100" s="29" t="s">
        <v>73</v>
      </c>
      <c r="K100" s="26">
        <v>44</v>
      </c>
      <c r="L100" s="26">
        <v>103</v>
      </c>
      <c r="M100" s="26"/>
      <c r="N100" s="47">
        <f t="shared" si="10"/>
        <v>0.73049645390070927</v>
      </c>
      <c r="O100" s="47">
        <f t="shared" ref="O100:O108" si="11">+(K100/H100)</f>
        <v>2.1568627450980395</v>
      </c>
      <c r="P100" s="25">
        <f t="shared" si="7"/>
        <v>0.70068027210884354</v>
      </c>
    </row>
    <row r="101" spans="1:16">
      <c r="A101" s="101" t="s">
        <v>245</v>
      </c>
      <c r="B101" s="49" t="s">
        <v>134</v>
      </c>
      <c r="C101" s="49" t="s">
        <v>126</v>
      </c>
      <c r="D101" s="49" t="s">
        <v>161</v>
      </c>
      <c r="E101" s="49" t="s">
        <v>28</v>
      </c>
      <c r="F101" s="27">
        <v>28.666738405251273</v>
      </c>
      <c r="G101" s="26"/>
      <c r="H101" s="26">
        <v>20.399999999999999</v>
      </c>
      <c r="I101" s="26">
        <v>141</v>
      </c>
      <c r="J101" s="29" t="s">
        <v>73</v>
      </c>
      <c r="K101" s="26">
        <v>44</v>
      </c>
      <c r="L101" s="26">
        <v>103</v>
      </c>
      <c r="M101" s="26"/>
      <c r="N101" s="47">
        <f t="shared" si="10"/>
        <v>0.73049645390070927</v>
      </c>
      <c r="O101" s="47">
        <f t="shared" si="11"/>
        <v>2.1568627450980395</v>
      </c>
      <c r="P101" s="25">
        <f t="shared" si="7"/>
        <v>0.70068027210884354</v>
      </c>
    </row>
    <row r="102" spans="1:16">
      <c r="A102" s="101" t="s">
        <v>248</v>
      </c>
      <c r="B102" s="49" t="s">
        <v>137</v>
      </c>
      <c r="C102" s="49" t="s">
        <v>126</v>
      </c>
      <c r="D102" s="49" t="s">
        <v>152</v>
      </c>
      <c r="E102" s="49" t="s">
        <v>28</v>
      </c>
      <c r="F102" s="27">
        <v>28.230990911106186</v>
      </c>
      <c r="G102" s="26">
        <v>204</v>
      </c>
      <c r="H102" s="26">
        <v>19.8</v>
      </c>
      <c r="I102" s="26">
        <v>161</v>
      </c>
      <c r="J102" s="29" t="s">
        <v>73</v>
      </c>
      <c r="K102" s="26">
        <v>34</v>
      </c>
      <c r="L102" s="26">
        <v>101</v>
      </c>
      <c r="M102" s="26"/>
      <c r="N102" s="47">
        <f t="shared" si="10"/>
        <v>0.62732919254658381</v>
      </c>
      <c r="O102" s="47">
        <f t="shared" si="11"/>
        <v>1.7171717171717171</v>
      </c>
      <c r="P102" s="25">
        <f t="shared" si="7"/>
        <v>0.74814814814814812</v>
      </c>
    </row>
    <row r="103" spans="1:16">
      <c r="A103" s="101" t="s">
        <v>247</v>
      </c>
      <c r="B103" s="49" t="s">
        <v>134</v>
      </c>
      <c r="C103" s="49" t="s">
        <v>126</v>
      </c>
      <c r="D103" s="49" t="s">
        <v>161</v>
      </c>
      <c r="E103" s="49" t="s">
        <v>28</v>
      </c>
      <c r="F103" s="27">
        <v>27.137919500501727</v>
      </c>
      <c r="G103" s="26">
        <v>147</v>
      </c>
      <c r="H103" s="26">
        <v>8.1999999999999993</v>
      </c>
      <c r="I103" s="26">
        <v>138</v>
      </c>
      <c r="J103" s="29" t="s">
        <v>73</v>
      </c>
      <c r="K103" s="26">
        <v>24</v>
      </c>
      <c r="L103" s="26">
        <v>105</v>
      </c>
      <c r="M103" s="26"/>
      <c r="N103" s="47">
        <f t="shared" si="10"/>
        <v>0.76086956521739135</v>
      </c>
      <c r="O103" s="47">
        <f t="shared" si="11"/>
        <v>2.9268292682926833</v>
      </c>
      <c r="P103" s="25">
        <f t="shared" si="7"/>
        <v>0.81395348837209303</v>
      </c>
    </row>
    <row r="104" spans="1:16">
      <c r="A104" s="102" t="s">
        <v>151</v>
      </c>
      <c r="B104" s="52" t="s">
        <v>125</v>
      </c>
      <c r="C104" s="52" t="s">
        <v>126</v>
      </c>
      <c r="D104" s="52" t="s">
        <v>152</v>
      </c>
      <c r="E104" s="52" t="s">
        <v>28</v>
      </c>
      <c r="F104" s="23">
        <v>26.449428692340245</v>
      </c>
      <c r="G104" s="28">
        <v>264</v>
      </c>
      <c r="H104" s="26">
        <v>31.5</v>
      </c>
      <c r="I104" s="26">
        <v>193</v>
      </c>
      <c r="J104" s="34" t="s">
        <v>73</v>
      </c>
      <c r="K104" s="33">
        <v>68</v>
      </c>
      <c r="L104" s="22">
        <v>93</v>
      </c>
      <c r="M104" s="25">
        <v>0.32</v>
      </c>
      <c r="N104" s="25">
        <f t="shared" si="10"/>
        <v>0.48186528497409326</v>
      </c>
      <c r="O104" s="25">
        <f t="shared" si="11"/>
        <v>2.1587301587301586</v>
      </c>
      <c r="P104" s="25">
        <f t="shared" si="7"/>
        <v>0.57763975155279501</v>
      </c>
    </row>
    <row r="105" spans="1:16">
      <c r="A105" s="102" t="s">
        <v>163</v>
      </c>
      <c r="B105" s="52" t="s">
        <v>137</v>
      </c>
      <c r="C105" s="52" t="s">
        <v>132</v>
      </c>
      <c r="D105" s="52" t="s">
        <v>164</v>
      </c>
      <c r="E105" s="52" t="s">
        <v>28</v>
      </c>
      <c r="F105" s="23">
        <v>26.006449599500677</v>
      </c>
      <c r="G105" s="28">
        <v>164</v>
      </c>
      <c r="H105" s="26">
        <v>30.1</v>
      </c>
      <c r="I105" s="26">
        <v>223</v>
      </c>
      <c r="J105" s="34" t="s">
        <v>73</v>
      </c>
      <c r="K105" s="26">
        <v>35</v>
      </c>
      <c r="L105" s="22">
        <v>101</v>
      </c>
      <c r="M105" s="25">
        <v>0.24</v>
      </c>
      <c r="N105" s="25">
        <f t="shared" si="10"/>
        <v>0.452914798206278</v>
      </c>
      <c r="O105" s="25">
        <f t="shared" si="11"/>
        <v>1.1627906976744184</v>
      </c>
      <c r="P105" s="25">
        <f t="shared" si="7"/>
        <v>0.74264705882352944</v>
      </c>
    </row>
    <row r="106" spans="1:16">
      <c r="A106" s="102" t="s">
        <v>160</v>
      </c>
      <c r="B106" s="52" t="s">
        <v>137</v>
      </c>
      <c r="C106" s="52" t="s">
        <v>132</v>
      </c>
      <c r="D106" s="52" t="s">
        <v>161</v>
      </c>
      <c r="E106" s="52" t="s">
        <v>28</v>
      </c>
      <c r="F106" s="23">
        <v>25.794073758260506</v>
      </c>
      <c r="G106" s="28">
        <v>245</v>
      </c>
      <c r="H106" s="26">
        <v>19</v>
      </c>
      <c r="I106" s="26">
        <v>169</v>
      </c>
      <c r="J106" s="34" t="s">
        <v>73</v>
      </c>
      <c r="K106" s="26">
        <v>56</v>
      </c>
      <c r="L106" s="22">
        <v>92</v>
      </c>
      <c r="M106" s="25">
        <v>0.26</v>
      </c>
      <c r="N106" s="25">
        <f t="shared" si="10"/>
        <v>0.54437869822485208</v>
      </c>
      <c r="O106" s="25">
        <f t="shared" si="11"/>
        <v>2.9473684210526314</v>
      </c>
      <c r="P106" s="25">
        <f t="shared" si="7"/>
        <v>0.6216216216216216</v>
      </c>
    </row>
    <row r="107" spans="1:16">
      <c r="A107" s="105">
        <v>1426</v>
      </c>
      <c r="B107" s="59" t="s">
        <v>70</v>
      </c>
      <c r="C107" s="60" t="s">
        <v>71</v>
      </c>
      <c r="D107" s="59" t="s">
        <v>31</v>
      </c>
      <c r="E107" s="59" t="s">
        <v>28</v>
      </c>
      <c r="F107" s="31">
        <v>25.703664365374401</v>
      </c>
      <c r="G107" s="26">
        <v>431</v>
      </c>
      <c r="H107" s="27">
        <v>4</v>
      </c>
      <c r="I107" s="26">
        <v>122</v>
      </c>
      <c r="J107" s="34" t="s">
        <v>73</v>
      </c>
      <c r="K107" s="26">
        <v>17</v>
      </c>
      <c r="L107" s="22">
        <v>112</v>
      </c>
      <c r="M107" s="22"/>
      <c r="N107" s="25">
        <f t="shared" si="10"/>
        <v>0.91803278688524592</v>
      </c>
      <c r="O107" s="25">
        <f t="shared" si="11"/>
        <v>4.25</v>
      </c>
      <c r="P107" s="25">
        <f t="shared" si="7"/>
        <v>0.86821705426356588</v>
      </c>
    </row>
    <row r="108" spans="1:16">
      <c r="A108" s="105">
        <v>1421</v>
      </c>
      <c r="B108" s="78" t="s">
        <v>70</v>
      </c>
      <c r="C108" s="60" t="s">
        <v>71</v>
      </c>
      <c r="D108" s="59" t="s">
        <v>34</v>
      </c>
      <c r="E108" s="59" t="s">
        <v>28</v>
      </c>
      <c r="F108" s="25">
        <v>25.528335611397335</v>
      </c>
      <c r="G108" s="26">
        <v>428</v>
      </c>
      <c r="H108" s="27">
        <v>3</v>
      </c>
      <c r="I108" s="33">
        <v>123</v>
      </c>
      <c r="J108" s="34" t="s">
        <v>73</v>
      </c>
      <c r="K108" s="74">
        <v>7</v>
      </c>
      <c r="L108" s="22">
        <v>117</v>
      </c>
      <c r="M108" s="22"/>
      <c r="N108" s="25">
        <f t="shared" si="10"/>
        <v>0.95121951219512191</v>
      </c>
      <c r="O108" s="25">
        <f t="shared" si="11"/>
        <v>2.3333333333333335</v>
      </c>
      <c r="P108" s="25">
        <f t="shared" si="7"/>
        <v>0.94354838709677424</v>
      </c>
    </row>
    <row r="109" spans="1:16">
      <c r="A109" s="101" t="s">
        <v>250</v>
      </c>
      <c r="B109" s="49" t="s">
        <v>125</v>
      </c>
      <c r="C109" s="49" t="s">
        <v>126</v>
      </c>
      <c r="D109" s="49" t="s">
        <v>152</v>
      </c>
      <c r="E109" s="49" t="s">
        <v>28</v>
      </c>
      <c r="F109" s="27">
        <v>25.507682389599228</v>
      </c>
      <c r="G109" s="22"/>
      <c r="H109" s="26">
        <v>12.3</v>
      </c>
      <c r="I109" s="26"/>
      <c r="J109" s="29" t="s">
        <v>73</v>
      </c>
      <c r="K109" s="26">
        <v>47</v>
      </c>
      <c r="L109" s="26">
        <v>91</v>
      </c>
      <c r="M109" s="26"/>
      <c r="N109" s="47"/>
      <c r="O109" s="47">
        <f>+(K109/F109)</f>
        <v>1.8425821398483571</v>
      </c>
      <c r="P109" s="25">
        <f t="shared" si="7"/>
        <v>0.65942028985507251</v>
      </c>
    </row>
    <row r="110" spans="1:16">
      <c r="A110" s="102" t="s">
        <v>165</v>
      </c>
      <c r="B110" s="52" t="s">
        <v>137</v>
      </c>
      <c r="C110" s="52" t="s">
        <v>132</v>
      </c>
      <c r="D110" s="52" t="s">
        <v>166</v>
      </c>
      <c r="E110" s="52" t="s">
        <v>28</v>
      </c>
      <c r="F110" s="23">
        <v>25.501493811352965</v>
      </c>
      <c r="G110" s="28">
        <v>182</v>
      </c>
      <c r="H110" s="33">
        <v>48</v>
      </c>
      <c r="I110" s="26">
        <v>255</v>
      </c>
      <c r="J110" s="34" t="s">
        <v>73</v>
      </c>
      <c r="K110" s="26">
        <v>54</v>
      </c>
      <c r="L110" s="22">
        <v>89</v>
      </c>
      <c r="M110" s="25">
        <v>0.28000000000000003</v>
      </c>
      <c r="N110" s="25">
        <f>+(L110/I110)</f>
        <v>0.34901960784313724</v>
      </c>
      <c r="O110" s="25">
        <f t="shared" ref="O110:O141" si="12">+(K110/H110)</f>
        <v>1.125</v>
      </c>
      <c r="P110" s="25">
        <f t="shared" si="7"/>
        <v>0.6223776223776224</v>
      </c>
    </row>
    <row r="111" spans="1:16">
      <c r="A111" s="101" t="s">
        <v>249</v>
      </c>
      <c r="B111" s="49" t="s">
        <v>287</v>
      </c>
      <c r="C111" s="49" t="s">
        <v>109</v>
      </c>
      <c r="D111" s="49" t="s">
        <v>168</v>
      </c>
      <c r="E111" s="49" t="s">
        <v>28</v>
      </c>
      <c r="F111" s="27">
        <v>25.46331012319229</v>
      </c>
      <c r="G111" s="26">
        <v>191</v>
      </c>
      <c r="H111" s="26">
        <v>15.1</v>
      </c>
      <c r="I111" s="26">
        <v>151</v>
      </c>
      <c r="J111" s="29" t="s">
        <v>73</v>
      </c>
      <c r="K111" s="26">
        <v>55</v>
      </c>
      <c r="L111" s="26">
        <v>93</v>
      </c>
      <c r="M111" s="26"/>
      <c r="N111" s="47">
        <f>+(L111/I111)</f>
        <v>0.61589403973509937</v>
      </c>
      <c r="O111" s="47">
        <f t="shared" si="12"/>
        <v>3.6423841059602649</v>
      </c>
      <c r="P111" s="25">
        <f t="shared" si="7"/>
        <v>0.6283783783783784</v>
      </c>
    </row>
    <row r="112" spans="1:16">
      <c r="A112" s="102" t="s">
        <v>159</v>
      </c>
      <c r="B112" s="52" t="s">
        <v>287</v>
      </c>
      <c r="C112" s="52" t="s">
        <v>126</v>
      </c>
      <c r="D112" s="52" t="s">
        <v>152</v>
      </c>
      <c r="E112" s="52" t="s">
        <v>28</v>
      </c>
      <c r="F112" s="27">
        <v>25.107985380440802</v>
      </c>
      <c r="G112" s="28"/>
      <c r="H112" s="26">
        <v>17.5</v>
      </c>
      <c r="I112" s="26"/>
      <c r="J112" s="29" t="s">
        <v>73</v>
      </c>
      <c r="K112" s="26">
        <v>39</v>
      </c>
      <c r="L112" s="26">
        <v>85</v>
      </c>
      <c r="M112" s="25"/>
      <c r="N112" s="25"/>
      <c r="O112" s="25">
        <f t="shared" si="12"/>
        <v>2.2285714285714286</v>
      </c>
      <c r="P112" s="25">
        <f t="shared" si="7"/>
        <v>0.68548387096774188</v>
      </c>
    </row>
    <row r="113" spans="1:16">
      <c r="A113" s="101" t="s">
        <v>159</v>
      </c>
      <c r="B113" s="49" t="s">
        <v>233</v>
      </c>
      <c r="C113" s="49" t="s">
        <v>126</v>
      </c>
      <c r="D113" s="49" t="s">
        <v>152</v>
      </c>
      <c r="E113" s="49" t="s">
        <v>28</v>
      </c>
      <c r="F113" s="23">
        <v>25.107985380440802</v>
      </c>
      <c r="G113" s="26"/>
      <c r="H113" s="26">
        <v>17.5</v>
      </c>
      <c r="I113" s="26"/>
      <c r="J113" s="29" t="s">
        <v>73</v>
      </c>
      <c r="K113" s="26">
        <v>39</v>
      </c>
      <c r="L113" s="26">
        <v>85</v>
      </c>
      <c r="M113" s="26"/>
      <c r="N113" s="47"/>
      <c r="O113" s="47">
        <f t="shared" si="12"/>
        <v>2.2285714285714286</v>
      </c>
      <c r="P113" s="25">
        <f t="shared" si="7"/>
        <v>0.68548387096774188</v>
      </c>
    </row>
    <row r="114" spans="1:16">
      <c r="A114" s="102" t="s">
        <v>156</v>
      </c>
      <c r="B114" s="52" t="s">
        <v>287</v>
      </c>
      <c r="C114" s="52" t="s">
        <v>126</v>
      </c>
      <c r="D114" s="52" t="s">
        <v>152</v>
      </c>
      <c r="E114" s="52" t="s">
        <v>28</v>
      </c>
      <c r="F114" s="27">
        <v>24.906654952778386</v>
      </c>
      <c r="G114" s="28"/>
      <c r="H114" s="26">
        <v>16.100000000000001</v>
      </c>
      <c r="I114" s="26"/>
      <c r="J114" s="29" t="s">
        <v>73</v>
      </c>
      <c r="K114" s="26">
        <v>52</v>
      </c>
      <c r="L114" s="26">
        <v>81</v>
      </c>
      <c r="M114" s="25"/>
      <c r="N114" s="25"/>
      <c r="O114" s="25">
        <f t="shared" si="12"/>
        <v>3.2298136645962732</v>
      </c>
      <c r="P114" s="25">
        <f t="shared" si="7"/>
        <v>0.60902255639097747</v>
      </c>
    </row>
    <row r="115" spans="1:16">
      <c r="A115" s="101" t="s">
        <v>156</v>
      </c>
      <c r="B115" s="49" t="s">
        <v>233</v>
      </c>
      <c r="C115" s="49" t="s">
        <v>126</v>
      </c>
      <c r="D115" s="49" t="s">
        <v>152</v>
      </c>
      <c r="E115" s="49" t="s">
        <v>28</v>
      </c>
      <c r="F115" s="27">
        <v>24.906654952778386</v>
      </c>
      <c r="G115" s="26"/>
      <c r="H115" s="26">
        <v>16.100000000000001</v>
      </c>
      <c r="I115" s="26"/>
      <c r="J115" s="29" t="s">
        <v>73</v>
      </c>
      <c r="K115" s="26">
        <v>52</v>
      </c>
      <c r="L115" s="26">
        <v>81</v>
      </c>
      <c r="M115" s="26"/>
      <c r="N115" s="47"/>
      <c r="O115" s="47">
        <f t="shared" si="12"/>
        <v>3.2298136645962732</v>
      </c>
      <c r="P115" s="25">
        <f t="shared" si="7"/>
        <v>0.60902255639097747</v>
      </c>
    </row>
    <row r="116" spans="1:16">
      <c r="A116" s="105">
        <v>1423</v>
      </c>
      <c r="B116" s="59" t="s">
        <v>70</v>
      </c>
      <c r="C116" s="60" t="s">
        <v>71</v>
      </c>
      <c r="D116" s="59" t="s">
        <v>31</v>
      </c>
      <c r="E116" s="59" t="s">
        <v>28</v>
      </c>
      <c r="F116" s="25">
        <v>24.90335051546392</v>
      </c>
      <c r="G116" s="26">
        <v>397</v>
      </c>
      <c r="H116" s="27">
        <v>4</v>
      </c>
      <c r="I116" s="26">
        <v>116</v>
      </c>
      <c r="J116" s="34" t="s">
        <v>73</v>
      </c>
      <c r="K116" s="26">
        <v>13</v>
      </c>
      <c r="L116" s="22">
        <v>114</v>
      </c>
      <c r="M116" s="22"/>
      <c r="N116" s="25">
        <f>+(L116/I116)</f>
        <v>0.98275862068965514</v>
      </c>
      <c r="O116" s="25">
        <f t="shared" si="12"/>
        <v>3.25</v>
      </c>
      <c r="P116" s="25">
        <f t="shared" si="7"/>
        <v>0.89763779527559051</v>
      </c>
    </row>
    <row r="117" spans="1:16">
      <c r="A117" s="106">
        <v>1315</v>
      </c>
      <c r="B117" s="59" t="s">
        <v>70</v>
      </c>
      <c r="C117" s="60" t="s">
        <v>71</v>
      </c>
      <c r="D117" s="59" t="s">
        <v>72</v>
      </c>
      <c r="E117" s="59" t="s">
        <v>28</v>
      </c>
      <c r="F117" s="25">
        <v>24.76326239690459</v>
      </c>
      <c r="G117" s="26">
        <v>395</v>
      </c>
      <c r="H117" s="26">
        <v>3.4</v>
      </c>
      <c r="I117" s="22"/>
      <c r="J117" s="34" t="s">
        <v>73</v>
      </c>
      <c r="K117" s="26">
        <v>19</v>
      </c>
      <c r="L117" s="22">
        <v>104</v>
      </c>
      <c r="M117" s="22">
        <v>0.13</v>
      </c>
      <c r="N117" s="25"/>
      <c r="O117" s="25">
        <f t="shared" si="12"/>
        <v>5.5882352941176476</v>
      </c>
      <c r="P117" s="25">
        <f t="shared" si="7"/>
        <v>0.84552845528455289</v>
      </c>
    </row>
    <row r="118" spans="1:16">
      <c r="A118" s="102" t="s">
        <v>157</v>
      </c>
      <c r="B118" s="52" t="s">
        <v>108</v>
      </c>
      <c r="C118" s="52" t="s">
        <v>126</v>
      </c>
      <c r="D118" s="52" t="s">
        <v>155</v>
      </c>
      <c r="E118" s="52" t="s">
        <v>28</v>
      </c>
      <c r="F118" s="27">
        <v>24.684385382059794</v>
      </c>
      <c r="G118" s="28"/>
      <c r="H118" s="26">
        <v>18.7</v>
      </c>
      <c r="I118" s="26"/>
      <c r="J118" s="29" t="s">
        <v>73</v>
      </c>
      <c r="K118" s="26">
        <v>47</v>
      </c>
      <c r="L118" s="26">
        <v>86</v>
      </c>
      <c r="M118" s="25"/>
      <c r="N118" s="25"/>
      <c r="O118" s="25">
        <f t="shared" si="12"/>
        <v>2.5133689839572195</v>
      </c>
      <c r="P118" s="25">
        <f t="shared" si="7"/>
        <v>0.64661654135338342</v>
      </c>
    </row>
    <row r="119" spans="1:16">
      <c r="A119" s="101" t="s">
        <v>157</v>
      </c>
      <c r="B119" s="49" t="s">
        <v>233</v>
      </c>
      <c r="C119" s="49" t="s">
        <v>126</v>
      </c>
      <c r="D119" s="49" t="s">
        <v>34</v>
      </c>
      <c r="E119" s="49" t="s">
        <v>28</v>
      </c>
      <c r="F119" s="23">
        <v>24.684385382059794</v>
      </c>
      <c r="G119" s="26"/>
      <c r="H119" s="26">
        <v>18.7</v>
      </c>
      <c r="I119" s="26"/>
      <c r="J119" s="29" t="s">
        <v>73</v>
      </c>
      <c r="K119" s="26">
        <v>47</v>
      </c>
      <c r="L119" s="26">
        <v>86</v>
      </c>
      <c r="M119" s="26"/>
      <c r="N119" s="47"/>
      <c r="O119" s="47">
        <f t="shared" si="12"/>
        <v>2.5133689839572195</v>
      </c>
      <c r="P119" s="25">
        <f t="shared" si="7"/>
        <v>0.64661654135338342</v>
      </c>
    </row>
    <row r="120" spans="1:16">
      <c r="A120" s="102" t="s">
        <v>162</v>
      </c>
      <c r="B120" s="52" t="s">
        <v>137</v>
      </c>
      <c r="C120" s="52" t="s">
        <v>132</v>
      </c>
      <c r="D120" s="52" t="s">
        <v>72</v>
      </c>
      <c r="E120" s="52" t="s">
        <v>28</v>
      </c>
      <c r="F120" s="23">
        <v>24.201252520963802</v>
      </c>
      <c r="G120" s="28">
        <v>279</v>
      </c>
      <c r="H120" s="26">
        <v>18.5</v>
      </c>
      <c r="I120" s="26">
        <v>168</v>
      </c>
      <c r="J120" s="34" t="s">
        <v>73</v>
      </c>
      <c r="K120" s="26">
        <v>54</v>
      </c>
      <c r="L120" s="22">
        <v>99</v>
      </c>
      <c r="M120" s="25">
        <v>0.2</v>
      </c>
      <c r="N120" s="25">
        <f>+(L120/I120)</f>
        <v>0.5892857142857143</v>
      </c>
      <c r="O120" s="25">
        <f t="shared" si="12"/>
        <v>2.9189189189189189</v>
      </c>
      <c r="P120" s="25">
        <f t="shared" si="7"/>
        <v>0.6470588235294118</v>
      </c>
    </row>
    <row r="121" spans="1:16">
      <c r="A121" s="102" t="s">
        <v>153</v>
      </c>
      <c r="B121" s="52" t="s">
        <v>287</v>
      </c>
      <c r="C121" s="52" t="s">
        <v>126</v>
      </c>
      <c r="D121" s="52" t="s">
        <v>155</v>
      </c>
      <c r="E121" s="52" t="s">
        <v>28</v>
      </c>
      <c r="F121" s="27">
        <v>23.345462815556058</v>
      </c>
      <c r="G121" s="28"/>
      <c r="H121" s="26">
        <v>16.100000000000001</v>
      </c>
      <c r="I121" s="26"/>
      <c r="J121" s="29" t="s">
        <v>73</v>
      </c>
      <c r="K121" s="26">
        <v>43</v>
      </c>
      <c r="L121" s="26">
        <v>79</v>
      </c>
      <c r="M121" s="25"/>
      <c r="N121" s="25"/>
      <c r="O121" s="25">
        <f t="shared" si="12"/>
        <v>2.670807453416149</v>
      </c>
      <c r="P121" s="25">
        <f t="shared" si="7"/>
        <v>0.64754098360655743</v>
      </c>
    </row>
    <row r="122" spans="1:16">
      <c r="A122" s="101" t="s">
        <v>153</v>
      </c>
      <c r="B122" s="49" t="s">
        <v>233</v>
      </c>
      <c r="C122" s="49" t="s">
        <v>126</v>
      </c>
      <c r="D122" s="49" t="s">
        <v>34</v>
      </c>
      <c r="E122" s="49" t="s">
        <v>28</v>
      </c>
      <c r="F122" s="27">
        <v>23.345462815556058</v>
      </c>
      <c r="G122" s="26"/>
      <c r="H122" s="26">
        <v>16.100000000000001</v>
      </c>
      <c r="I122" s="26"/>
      <c r="J122" s="29" t="s">
        <v>73</v>
      </c>
      <c r="K122" s="26">
        <v>43</v>
      </c>
      <c r="L122" s="26">
        <v>79</v>
      </c>
      <c r="M122" s="26"/>
      <c r="N122" s="47"/>
      <c r="O122" s="47">
        <f t="shared" si="12"/>
        <v>2.670807453416149</v>
      </c>
      <c r="P122" s="25">
        <f t="shared" si="7"/>
        <v>0.64754098360655743</v>
      </c>
    </row>
    <row r="123" spans="1:16">
      <c r="A123" s="101" t="s">
        <v>253</v>
      </c>
      <c r="B123" s="49" t="s">
        <v>134</v>
      </c>
      <c r="C123" s="49" t="s">
        <v>126</v>
      </c>
      <c r="D123" s="50" t="s">
        <v>252</v>
      </c>
      <c r="E123" s="49" t="s">
        <v>28</v>
      </c>
      <c r="F123" s="27">
        <v>23.232323232323235</v>
      </c>
      <c r="G123" s="26">
        <v>156</v>
      </c>
      <c r="H123" s="26">
        <v>14.6</v>
      </c>
      <c r="I123" s="26">
        <v>123</v>
      </c>
      <c r="J123" s="29" t="s">
        <v>73</v>
      </c>
      <c r="K123" s="26">
        <v>53</v>
      </c>
      <c r="L123" s="26">
        <v>91</v>
      </c>
      <c r="M123" s="26"/>
      <c r="N123" s="47">
        <f>+(L123/I123)</f>
        <v>0.73983739837398377</v>
      </c>
      <c r="O123" s="47">
        <f t="shared" si="12"/>
        <v>3.6301369863013702</v>
      </c>
      <c r="P123" s="25">
        <f t="shared" si="7"/>
        <v>0.63194444444444442</v>
      </c>
    </row>
    <row r="124" spans="1:16">
      <c r="A124" s="102" t="s">
        <v>158</v>
      </c>
      <c r="B124" s="52" t="s">
        <v>154</v>
      </c>
      <c r="C124" s="52" t="s">
        <v>126</v>
      </c>
      <c r="D124" s="52" t="s">
        <v>31</v>
      </c>
      <c r="E124" s="52" t="s">
        <v>28</v>
      </c>
      <c r="F124" s="27">
        <v>23.228568209980853</v>
      </c>
      <c r="G124" s="28"/>
      <c r="H124" s="26">
        <v>18.3</v>
      </c>
      <c r="I124" s="26"/>
      <c r="J124" s="29" t="s">
        <v>73</v>
      </c>
      <c r="K124" s="26">
        <v>58</v>
      </c>
      <c r="L124" s="26">
        <v>73</v>
      </c>
      <c r="M124" s="25"/>
      <c r="N124" s="25"/>
      <c r="O124" s="25">
        <f t="shared" si="12"/>
        <v>3.1693989071038251</v>
      </c>
      <c r="P124" s="25">
        <f t="shared" si="7"/>
        <v>0.5572519083969466</v>
      </c>
    </row>
    <row r="125" spans="1:16">
      <c r="A125" s="101" t="s">
        <v>158</v>
      </c>
      <c r="B125" s="49" t="s">
        <v>233</v>
      </c>
      <c r="C125" s="49" t="s">
        <v>126</v>
      </c>
      <c r="D125" s="49" t="s">
        <v>31</v>
      </c>
      <c r="E125" s="49" t="s">
        <v>28</v>
      </c>
      <c r="F125" s="23">
        <v>23.228568209980853</v>
      </c>
      <c r="G125" s="26"/>
      <c r="H125" s="26">
        <v>18.3</v>
      </c>
      <c r="I125" s="26"/>
      <c r="J125" s="29" t="s">
        <v>73</v>
      </c>
      <c r="K125" s="26">
        <v>58</v>
      </c>
      <c r="L125" s="26">
        <v>73</v>
      </c>
      <c r="M125" s="26"/>
      <c r="N125" s="47"/>
      <c r="O125" s="47">
        <f t="shared" si="12"/>
        <v>3.1693989071038251</v>
      </c>
      <c r="P125" s="25">
        <f t="shared" si="7"/>
        <v>0.5572519083969466</v>
      </c>
    </row>
    <row r="126" spans="1:16">
      <c r="A126" s="105" t="s">
        <v>75</v>
      </c>
      <c r="B126" s="59" t="s">
        <v>70</v>
      </c>
      <c r="C126" s="60" t="s">
        <v>76</v>
      </c>
      <c r="D126" s="59" t="s">
        <v>34</v>
      </c>
      <c r="E126" s="59" t="s">
        <v>28</v>
      </c>
      <c r="F126" s="25">
        <v>22.468659594985532</v>
      </c>
      <c r="G126" s="33">
        <v>648</v>
      </c>
      <c r="H126" s="33">
        <v>17</v>
      </c>
      <c r="I126" s="26">
        <v>103</v>
      </c>
      <c r="J126" s="34" t="s">
        <v>73</v>
      </c>
      <c r="K126" s="26">
        <v>33</v>
      </c>
      <c r="L126" s="22">
        <v>108</v>
      </c>
      <c r="M126" s="22"/>
      <c r="N126" s="31">
        <f>+(L126/I126)</f>
        <v>1.0485436893203883</v>
      </c>
      <c r="O126" s="25">
        <f t="shared" si="12"/>
        <v>1.9411764705882353</v>
      </c>
      <c r="P126" s="25">
        <f t="shared" si="7"/>
        <v>0.76595744680851063</v>
      </c>
    </row>
    <row r="127" spans="1:16">
      <c r="A127" s="101" t="s">
        <v>243</v>
      </c>
      <c r="B127" s="49" t="s">
        <v>182</v>
      </c>
      <c r="C127" s="49" t="s">
        <v>126</v>
      </c>
      <c r="D127" s="49" t="s">
        <v>34</v>
      </c>
      <c r="E127" s="49" t="s">
        <v>28</v>
      </c>
      <c r="F127" s="27">
        <v>21.985252410663637</v>
      </c>
      <c r="G127" s="26">
        <v>127</v>
      </c>
      <c r="H127" s="26">
        <v>11.8</v>
      </c>
      <c r="I127" s="26"/>
      <c r="J127" s="29" t="s">
        <v>73</v>
      </c>
      <c r="K127" s="26">
        <v>31</v>
      </c>
      <c r="L127" s="26">
        <v>77</v>
      </c>
      <c r="M127" s="26"/>
      <c r="N127" s="47"/>
      <c r="O127" s="47">
        <f t="shared" si="12"/>
        <v>2.6271186440677963</v>
      </c>
      <c r="P127" s="25">
        <f t="shared" si="7"/>
        <v>0.71296296296296291</v>
      </c>
    </row>
    <row r="128" spans="1:16">
      <c r="A128" s="102" t="s">
        <v>173</v>
      </c>
      <c r="B128" s="52" t="s">
        <v>142</v>
      </c>
      <c r="C128" s="52" t="s">
        <v>149</v>
      </c>
      <c r="D128" s="52" t="s">
        <v>72</v>
      </c>
      <c r="E128" s="52" t="s">
        <v>28</v>
      </c>
      <c r="F128" s="23">
        <v>21.580450650587114</v>
      </c>
      <c r="G128" s="28">
        <v>324</v>
      </c>
      <c r="H128" s="26">
        <v>16.5</v>
      </c>
      <c r="I128" s="26">
        <v>144</v>
      </c>
      <c r="J128" s="34" t="s">
        <v>73</v>
      </c>
      <c r="K128" s="26">
        <v>37</v>
      </c>
      <c r="L128" s="22">
        <v>80</v>
      </c>
      <c r="M128" s="25"/>
      <c r="N128" s="25">
        <f>+(L128/I128)</f>
        <v>0.55555555555555558</v>
      </c>
      <c r="O128" s="25">
        <f t="shared" si="12"/>
        <v>2.2424242424242422</v>
      </c>
      <c r="P128" s="25">
        <f t="shared" si="7"/>
        <v>0.68376068376068377</v>
      </c>
    </row>
    <row r="129" spans="1:16">
      <c r="A129" s="102" t="s">
        <v>172</v>
      </c>
      <c r="B129" s="52" t="s">
        <v>142</v>
      </c>
      <c r="C129" s="52" t="s">
        <v>149</v>
      </c>
      <c r="D129" s="52" t="s">
        <v>72</v>
      </c>
      <c r="E129" s="52" t="s">
        <v>28</v>
      </c>
      <c r="F129" s="23">
        <v>20.228681342167128</v>
      </c>
      <c r="G129" s="28">
        <v>330</v>
      </c>
      <c r="H129" s="26">
        <v>11.4</v>
      </c>
      <c r="I129" s="26">
        <v>135</v>
      </c>
      <c r="J129" s="34" t="s">
        <v>73</v>
      </c>
      <c r="K129" s="26">
        <v>31</v>
      </c>
      <c r="L129" s="22">
        <v>79</v>
      </c>
      <c r="M129" s="25"/>
      <c r="N129" s="25">
        <f>+(L129/I129)</f>
        <v>0.58518518518518514</v>
      </c>
      <c r="O129" s="25">
        <f t="shared" si="12"/>
        <v>2.7192982456140351</v>
      </c>
      <c r="P129" s="25">
        <f t="shared" si="7"/>
        <v>0.71818181818181814</v>
      </c>
    </row>
    <row r="130" spans="1:16">
      <c r="A130" s="102" t="s">
        <v>170</v>
      </c>
      <c r="B130" s="52" t="s">
        <v>142</v>
      </c>
      <c r="C130" s="52" t="s">
        <v>149</v>
      </c>
      <c r="D130" s="52" t="s">
        <v>171</v>
      </c>
      <c r="E130" s="52" t="s">
        <v>28</v>
      </c>
      <c r="F130" s="23">
        <v>20.184966125389824</v>
      </c>
      <c r="G130" s="28">
        <v>306</v>
      </c>
      <c r="H130" s="26">
        <v>14.1</v>
      </c>
      <c r="I130" s="26">
        <v>132</v>
      </c>
      <c r="J130" s="34" t="s">
        <v>73</v>
      </c>
      <c r="K130" s="26">
        <v>42</v>
      </c>
      <c r="L130" s="22">
        <v>77</v>
      </c>
      <c r="M130" s="25"/>
      <c r="N130" s="25">
        <f>+(L130/I130)</f>
        <v>0.58333333333333337</v>
      </c>
      <c r="O130" s="25">
        <f t="shared" si="12"/>
        <v>2.978723404255319</v>
      </c>
      <c r="P130" s="25">
        <f t="shared" si="7"/>
        <v>0.6470588235294118</v>
      </c>
    </row>
    <row r="131" spans="1:16">
      <c r="A131" s="102" t="s">
        <v>169</v>
      </c>
      <c r="B131" s="52" t="s">
        <v>142</v>
      </c>
      <c r="C131" s="52" t="s">
        <v>149</v>
      </c>
      <c r="D131" s="52" t="s">
        <v>83</v>
      </c>
      <c r="E131" s="52" t="s">
        <v>28</v>
      </c>
      <c r="F131" s="23">
        <v>19.386947177921051</v>
      </c>
      <c r="G131" s="28">
        <v>299</v>
      </c>
      <c r="H131" s="26">
        <v>10.9</v>
      </c>
      <c r="I131" s="26">
        <v>159</v>
      </c>
      <c r="J131" s="34" t="s">
        <v>73</v>
      </c>
      <c r="K131" s="26">
        <v>29</v>
      </c>
      <c r="L131" s="22">
        <v>74</v>
      </c>
      <c r="M131" s="25"/>
      <c r="N131" s="25">
        <f>+(L131/I131)</f>
        <v>0.46540880503144655</v>
      </c>
      <c r="O131" s="25">
        <f t="shared" si="12"/>
        <v>2.6605504587155964</v>
      </c>
      <c r="P131" s="25">
        <f t="shared" si="7"/>
        <v>0.71844660194174759</v>
      </c>
    </row>
    <row r="132" spans="1:16">
      <c r="A132" s="102" t="s">
        <v>176</v>
      </c>
      <c r="B132" s="52" t="s">
        <v>175</v>
      </c>
      <c r="C132" s="52" t="s">
        <v>126</v>
      </c>
      <c r="D132" s="52" t="s">
        <v>155</v>
      </c>
      <c r="E132" s="52" t="s">
        <v>28</v>
      </c>
      <c r="F132" s="23">
        <v>18.966558010382709</v>
      </c>
      <c r="G132" s="28">
        <v>82.9</v>
      </c>
      <c r="H132" s="26">
        <v>8.9</v>
      </c>
      <c r="I132" s="26"/>
      <c r="J132" s="34" t="s">
        <v>73</v>
      </c>
      <c r="K132" s="26">
        <v>27</v>
      </c>
      <c r="L132" s="22">
        <v>60</v>
      </c>
      <c r="M132" s="25"/>
      <c r="N132" s="25"/>
      <c r="O132" s="25">
        <f t="shared" si="12"/>
        <v>3.0337078651685392</v>
      </c>
      <c r="P132" s="25">
        <f t="shared" ref="P132:P195" si="13">+(L132/(L132+K132))</f>
        <v>0.68965517241379315</v>
      </c>
    </row>
    <row r="133" spans="1:16">
      <c r="A133" s="102" t="s">
        <v>174</v>
      </c>
      <c r="B133" s="52" t="s">
        <v>175</v>
      </c>
      <c r="C133" s="52" t="s">
        <v>126</v>
      </c>
      <c r="D133" s="52" t="s">
        <v>155</v>
      </c>
      <c r="E133" s="52" t="s">
        <v>28</v>
      </c>
      <c r="F133" s="23">
        <v>18.432126968858967</v>
      </c>
      <c r="G133" s="24"/>
      <c r="H133" s="26">
        <v>11.6</v>
      </c>
      <c r="I133" s="26"/>
      <c r="J133" s="34" t="s">
        <v>73</v>
      </c>
      <c r="K133" s="26">
        <v>24</v>
      </c>
      <c r="L133" s="22">
        <v>54</v>
      </c>
      <c r="M133" s="25"/>
      <c r="N133" s="25"/>
      <c r="O133" s="25">
        <f t="shared" si="12"/>
        <v>2.0689655172413794</v>
      </c>
      <c r="P133" s="25">
        <f t="shared" si="13"/>
        <v>0.69230769230769229</v>
      </c>
    </row>
    <row r="134" spans="1:16">
      <c r="A134" s="102" t="s">
        <v>167</v>
      </c>
      <c r="B134" s="52" t="s">
        <v>142</v>
      </c>
      <c r="C134" s="52" t="s">
        <v>143</v>
      </c>
      <c r="D134" s="52" t="s">
        <v>168</v>
      </c>
      <c r="E134" s="52" t="s">
        <v>28</v>
      </c>
      <c r="F134" s="23">
        <v>18.432083380536987</v>
      </c>
      <c r="G134" s="24"/>
      <c r="H134" s="26">
        <v>6.3</v>
      </c>
      <c r="I134" s="26"/>
      <c r="J134" s="34" t="s">
        <v>73</v>
      </c>
      <c r="K134" s="26">
        <v>37</v>
      </c>
      <c r="L134" s="22">
        <v>71</v>
      </c>
      <c r="M134" s="25"/>
      <c r="N134" s="25"/>
      <c r="O134" s="31">
        <f t="shared" si="12"/>
        <v>5.8730158730158735</v>
      </c>
      <c r="P134" s="25">
        <f t="shared" si="13"/>
        <v>0.65740740740740744</v>
      </c>
    </row>
    <row r="135" spans="1:16">
      <c r="A135" s="101" t="s">
        <v>251</v>
      </c>
      <c r="B135" s="49" t="s">
        <v>175</v>
      </c>
      <c r="C135" s="49" t="s">
        <v>193</v>
      </c>
      <c r="D135" s="49" t="s">
        <v>34</v>
      </c>
      <c r="E135" s="49" t="s">
        <v>28</v>
      </c>
      <c r="F135" s="27">
        <v>17.972193964055613</v>
      </c>
      <c r="G135" s="26">
        <v>570</v>
      </c>
      <c r="H135" s="26">
        <v>9.3000000000000007</v>
      </c>
      <c r="I135" s="26">
        <v>123</v>
      </c>
      <c r="J135" s="29" t="s">
        <v>73</v>
      </c>
      <c r="K135" s="26">
        <v>42</v>
      </c>
      <c r="L135" s="26">
        <v>130</v>
      </c>
      <c r="M135" s="26"/>
      <c r="N135" s="47">
        <f>+(L135/I135)</f>
        <v>1.056910569105691</v>
      </c>
      <c r="O135" s="47">
        <f t="shared" si="12"/>
        <v>4.5161290322580641</v>
      </c>
      <c r="P135" s="25">
        <f t="shared" si="13"/>
        <v>0.7558139534883721</v>
      </c>
    </row>
    <row r="136" spans="1:16">
      <c r="A136" s="107" t="s">
        <v>44</v>
      </c>
      <c r="B136" s="39" t="s">
        <v>278</v>
      </c>
      <c r="C136" s="39" t="s">
        <v>23</v>
      </c>
      <c r="D136" s="39" t="s">
        <v>31</v>
      </c>
      <c r="E136" s="39" t="s">
        <v>28</v>
      </c>
      <c r="F136" s="30">
        <v>17.968972648432288</v>
      </c>
      <c r="G136" s="36">
        <v>516</v>
      </c>
      <c r="H136" s="36">
        <v>7.8</v>
      </c>
      <c r="I136" s="36">
        <v>100</v>
      </c>
      <c r="J136" s="68" t="s">
        <v>17</v>
      </c>
      <c r="K136" s="36">
        <v>40</v>
      </c>
      <c r="L136" s="36">
        <v>150</v>
      </c>
      <c r="M136" s="36"/>
      <c r="N136" s="38">
        <f t="shared" ref="N136:N141" si="14">L136/I136</f>
        <v>1.5</v>
      </c>
      <c r="O136" s="38">
        <f t="shared" si="12"/>
        <v>5.1282051282051286</v>
      </c>
      <c r="P136" s="38">
        <f t="shared" si="13"/>
        <v>0.78947368421052633</v>
      </c>
    </row>
    <row r="137" spans="1:16">
      <c r="A137" s="107" t="s">
        <v>269</v>
      </c>
      <c r="B137" s="39" t="s">
        <v>278</v>
      </c>
      <c r="C137" s="39" t="s">
        <v>23</v>
      </c>
      <c r="D137" s="39" t="s">
        <v>34</v>
      </c>
      <c r="E137" s="39" t="s">
        <v>28</v>
      </c>
      <c r="F137" s="37">
        <v>17.609971091839004</v>
      </c>
      <c r="G137" s="35">
        <v>1020</v>
      </c>
      <c r="H137" s="36">
        <v>9.5</v>
      </c>
      <c r="I137" s="36">
        <v>90</v>
      </c>
      <c r="J137" s="68" t="s">
        <v>17</v>
      </c>
      <c r="K137" s="36">
        <v>40</v>
      </c>
      <c r="L137" s="36">
        <v>160</v>
      </c>
      <c r="M137" s="36"/>
      <c r="N137" s="38">
        <f t="shared" si="14"/>
        <v>1.7777777777777777</v>
      </c>
      <c r="O137" s="38">
        <f t="shared" si="12"/>
        <v>4.2105263157894735</v>
      </c>
      <c r="P137" s="38">
        <f t="shared" si="13"/>
        <v>0.8</v>
      </c>
    </row>
    <row r="138" spans="1:16">
      <c r="A138" s="107" t="s">
        <v>26</v>
      </c>
      <c r="B138" s="39" t="s">
        <v>278</v>
      </c>
      <c r="C138" s="39" t="s">
        <v>13</v>
      </c>
      <c r="D138" s="39" t="s">
        <v>27</v>
      </c>
      <c r="E138" s="39" t="s">
        <v>28</v>
      </c>
      <c r="F138" s="37">
        <v>17.439917722926396</v>
      </c>
      <c r="G138" s="36">
        <v>810</v>
      </c>
      <c r="H138" s="36">
        <v>22.2</v>
      </c>
      <c r="I138" s="35">
        <v>240</v>
      </c>
      <c r="J138" s="68">
        <v>1</v>
      </c>
      <c r="K138" s="36">
        <v>30</v>
      </c>
      <c r="L138" s="36">
        <v>178</v>
      </c>
      <c r="M138" s="36"/>
      <c r="N138" s="38">
        <f t="shared" si="14"/>
        <v>0.7416666666666667</v>
      </c>
      <c r="O138" s="38">
        <f t="shared" si="12"/>
        <v>1.3513513513513513</v>
      </c>
      <c r="P138" s="31">
        <f t="shared" si="13"/>
        <v>0.85576923076923073</v>
      </c>
    </row>
    <row r="139" spans="1:16">
      <c r="A139" s="107" t="s">
        <v>46</v>
      </c>
      <c r="B139" s="39" t="s">
        <v>278</v>
      </c>
      <c r="C139" s="39" t="s">
        <v>23</v>
      </c>
      <c r="D139" s="39" t="s">
        <v>31</v>
      </c>
      <c r="E139" s="39" t="s">
        <v>28</v>
      </c>
      <c r="F139" s="37">
        <v>17.288759172781855</v>
      </c>
      <c r="G139" s="36">
        <v>454</v>
      </c>
      <c r="H139" s="36">
        <v>8.6999999999999993</v>
      </c>
      <c r="I139" s="36">
        <v>100</v>
      </c>
      <c r="J139" s="68" t="s">
        <v>17</v>
      </c>
      <c r="K139" s="36">
        <v>50</v>
      </c>
      <c r="L139" s="36">
        <v>172</v>
      </c>
      <c r="M139" s="36"/>
      <c r="N139" s="38">
        <f t="shared" si="14"/>
        <v>1.72</v>
      </c>
      <c r="O139" s="38">
        <f t="shared" si="12"/>
        <v>5.7471264367816097</v>
      </c>
      <c r="P139" s="38">
        <f t="shared" si="13"/>
        <v>0.77477477477477474</v>
      </c>
    </row>
    <row r="140" spans="1:16">
      <c r="A140" s="107" t="s">
        <v>32</v>
      </c>
      <c r="B140" s="39" t="s">
        <v>278</v>
      </c>
      <c r="C140" s="39" t="s">
        <v>13</v>
      </c>
      <c r="D140" s="39" t="s">
        <v>31</v>
      </c>
      <c r="E140" s="39" t="s">
        <v>28</v>
      </c>
      <c r="F140" s="37">
        <v>16.967547253724707</v>
      </c>
      <c r="G140" s="36">
        <v>884</v>
      </c>
      <c r="H140" s="36">
        <v>13.3</v>
      </c>
      <c r="I140" s="36">
        <v>150</v>
      </c>
      <c r="J140" s="68" t="s">
        <v>17</v>
      </c>
      <c r="K140" s="36">
        <v>40</v>
      </c>
      <c r="L140" s="36">
        <v>155</v>
      </c>
      <c r="M140" s="36"/>
      <c r="N140" s="38">
        <f t="shared" si="14"/>
        <v>1.0333333333333334</v>
      </c>
      <c r="O140" s="38">
        <f t="shared" si="12"/>
        <v>3.007518796992481</v>
      </c>
      <c r="P140" s="38">
        <f t="shared" si="13"/>
        <v>0.79487179487179482</v>
      </c>
    </row>
    <row r="141" spans="1:16">
      <c r="A141" s="107" t="s">
        <v>41</v>
      </c>
      <c r="B141" s="39" t="s">
        <v>278</v>
      </c>
      <c r="C141" s="39" t="s">
        <v>19</v>
      </c>
      <c r="D141" s="39" t="s">
        <v>34</v>
      </c>
      <c r="E141" s="39" t="s">
        <v>28</v>
      </c>
      <c r="F141" s="37">
        <v>16.891967978652435</v>
      </c>
      <c r="G141" s="36">
        <v>429</v>
      </c>
      <c r="H141" s="36">
        <v>8.9</v>
      </c>
      <c r="I141" s="36">
        <v>220</v>
      </c>
      <c r="J141" s="68" t="s">
        <v>17</v>
      </c>
      <c r="K141" s="36">
        <v>30</v>
      </c>
      <c r="L141" s="35">
        <v>187</v>
      </c>
      <c r="M141" s="36"/>
      <c r="N141" s="38">
        <f t="shared" si="14"/>
        <v>0.85</v>
      </c>
      <c r="O141" s="38">
        <f t="shared" si="12"/>
        <v>3.3707865168539324</v>
      </c>
      <c r="P141" s="31">
        <f t="shared" si="13"/>
        <v>0.86175115207373276</v>
      </c>
    </row>
    <row r="142" spans="1:16">
      <c r="A142" s="101" t="s">
        <v>244</v>
      </c>
      <c r="B142" s="78" t="s">
        <v>182</v>
      </c>
      <c r="C142" s="49" t="s">
        <v>126</v>
      </c>
      <c r="D142" s="50" t="s">
        <v>34</v>
      </c>
      <c r="E142" s="49" t="s">
        <v>28</v>
      </c>
      <c r="F142" s="27">
        <v>16.826983135540285</v>
      </c>
      <c r="G142" s="26">
        <v>11.2</v>
      </c>
      <c r="H142" s="26">
        <v>12.4</v>
      </c>
      <c r="I142" s="26"/>
      <c r="J142" s="29" t="s">
        <v>73</v>
      </c>
      <c r="K142" s="26">
        <v>23</v>
      </c>
      <c r="L142" s="67">
        <v>48</v>
      </c>
      <c r="M142" s="26"/>
      <c r="N142" s="47"/>
      <c r="O142" s="47">
        <f t="shared" ref="O142:O177" si="15">+(K142/H142)</f>
        <v>1.8548387096774193</v>
      </c>
      <c r="P142" s="25">
        <f t="shared" si="13"/>
        <v>0.676056338028169</v>
      </c>
    </row>
    <row r="143" spans="1:16">
      <c r="A143" s="107" t="s">
        <v>35</v>
      </c>
      <c r="B143" s="39" t="s">
        <v>278</v>
      </c>
      <c r="C143" s="39" t="s">
        <v>13</v>
      </c>
      <c r="D143" s="39" t="s">
        <v>31</v>
      </c>
      <c r="E143" s="39" t="s">
        <v>28</v>
      </c>
      <c r="F143" s="37">
        <v>16.721914609739827</v>
      </c>
      <c r="G143" s="36">
        <v>864</v>
      </c>
      <c r="H143" s="36">
        <v>11.8</v>
      </c>
      <c r="I143" s="36">
        <v>100</v>
      </c>
      <c r="J143" s="68">
        <v>3</v>
      </c>
      <c r="K143" s="36">
        <v>50</v>
      </c>
      <c r="L143" s="36">
        <v>120</v>
      </c>
      <c r="M143" s="36"/>
      <c r="N143" s="38">
        <f t="shared" ref="N143:N148" si="16">L143/I143</f>
        <v>1.2</v>
      </c>
      <c r="O143" s="38">
        <f t="shared" si="15"/>
        <v>4.2372881355932197</v>
      </c>
      <c r="P143" s="38">
        <f t="shared" si="13"/>
        <v>0.70588235294117652</v>
      </c>
    </row>
    <row r="144" spans="1:16">
      <c r="A144" s="107" t="s">
        <v>29</v>
      </c>
      <c r="B144" s="39" t="s">
        <v>278</v>
      </c>
      <c r="C144" s="39" t="s">
        <v>13</v>
      </c>
      <c r="D144" s="39" t="s">
        <v>27</v>
      </c>
      <c r="E144" s="39" t="s">
        <v>28</v>
      </c>
      <c r="F144" s="37">
        <v>16.608545697131419</v>
      </c>
      <c r="G144" s="36">
        <v>747</v>
      </c>
      <c r="H144" s="36">
        <v>8.6</v>
      </c>
      <c r="I144" s="36">
        <v>70</v>
      </c>
      <c r="J144" s="68">
        <v>2</v>
      </c>
      <c r="K144" s="36">
        <v>40</v>
      </c>
      <c r="L144" s="36">
        <v>144</v>
      </c>
      <c r="M144" s="36"/>
      <c r="N144" s="38">
        <f t="shared" si="16"/>
        <v>2.0571428571428569</v>
      </c>
      <c r="O144" s="38">
        <f t="shared" si="15"/>
        <v>4.6511627906976747</v>
      </c>
      <c r="P144" s="38">
        <f t="shared" si="13"/>
        <v>0.78260869565217395</v>
      </c>
    </row>
    <row r="145" spans="1:16">
      <c r="A145" s="107" t="s">
        <v>36</v>
      </c>
      <c r="B145" s="39" t="s">
        <v>278</v>
      </c>
      <c r="C145" s="39" t="s">
        <v>13</v>
      </c>
      <c r="D145" s="39" t="s">
        <v>34</v>
      </c>
      <c r="E145" s="39" t="s">
        <v>28</v>
      </c>
      <c r="F145" s="37">
        <v>16.43849232821881</v>
      </c>
      <c r="G145" s="36">
        <v>912</v>
      </c>
      <c r="H145" s="36">
        <v>11.1</v>
      </c>
      <c r="I145" s="36">
        <v>90</v>
      </c>
      <c r="J145" s="68" t="s">
        <v>17</v>
      </c>
      <c r="K145" s="36">
        <v>50</v>
      </c>
      <c r="L145" s="36">
        <v>144</v>
      </c>
      <c r="M145" s="36"/>
      <c r="N145" s="38">
        <f t="shared" si="16"/>
        <v>1.6</v>
      </c>
      <c r="O145" s="38">
        <f t="shared" si="15"/>
        <v>4.5045045045045047</v>
      </c>
      <c r="P145" s="38">
        <f t="shared" si="13"/>
        <v>0.74226804123711343</v>
      </c>
    </row>
    <row r="146" spans="1:16">
      <c r="A146" s="107" t="s">
        <v>37</v>
      </c>
      <c r="B146" s="39" t="s">
        <v>278</v>
      </c>
      <c r="C146" s="39" t="s">
        <v>13</v>
      </c>
      <c r="D146" s="39" t="s">
        <v>31</v>
      </c>
      <c r="E146" s="39" t="s">
        <v>28</v>
      </c>
      <c r="F146" s="37">
        <v>15.739384033800311</v>
      </c>
      <c r="G146" s="36">
        <v>553</v>
      </c>
      <c r="H146" s="36">
        <v>9</v>
      </c>
      <c r="I146" s="36">
        <v>90</v>
      </c>
      <c r="J146" s="68">
        <v>3</v>
      </c>
      <c r="K146" s="36">
        <v>60</v>
      </c>
      <c r="L146" s="36">
        <v>138</v>
      </c>
      <c r="M146" s="36"/>
      <c r="N146" s="38">
        <f t="shared" si="16"/>
        <v>1.5333333333333334</v>
      </c>
      <c r="O146" s="38">
        <f t="shared" si="15"/>
        <v>6.666666666666667</v>
      </c>
      <c r="P146" s="38">
        <f t="shared" si="13"/>
        <v>0.69696969696969702</v>
      </c>
    </row>
    <row r="147" spans="1:16">
      <c r="A147" s="107" t="s">
        <v>45</v>
      </c>
      <c r="B147" s="39" t="s">
        <v>278</v>
      </c>
      <c r="C147" s="39" t="s">
        <v>23</v>
      </c>
      <c r="D147" s="39" t="s">
        <v>34</v>
      </c>
      <c r="E147" s="39" t="s">
        <v>28</v>
      </c>
      <c r="F147" s="37">
        <v>15.493751389815431</v>
      </c>
      <c r="G147" s="36">
        <v>411</v>
      </c>
      <c r="H147" s="36">
        <v>8</v>
      </c>
      <c r="I147" s="36">
        <v>80</v>
      </c>
      <c r="J147" s="68">
        <v>1</v>
      </c>
      <c r="K147" s="36">
        <v>40</v>
      </c>
      <c r="L147" s="36">
        <v>152</v>
      </c>
      <c r="M147" s="36"/>
      <c r="N147" s="38">
        <f t="shared" si="16"/>
        <v>1.9</v>
      </c>
      <c r="O147" s="38">
        <f t="shared" si="15"/>
        <v>5</v>
      </c>
      <c r="P147" s="38">
        <f t="shared" si="13"/>
        <v>0.79166666666666663</v>
      </c>
    </row>
    <row r="148" spans="1:16">
      <c r="A148" s="107" t="s">
        <v>30</v>
      </c>
      <c r="B148" s="39" t="s">
        <v>278</v>
      </c>
      <c r="C148" s="39" t="s">
        <v>13</v>
      </c>
      <c r="D148" s="39" t="s">
        <v>31</v>
      </c>
      <c r="E148" s="39" t="s">
        <v>28</v>
      </c>
      <c r="F148" s="37">
        <v>15.304803202134757</v>
      </c>
      <c r="G148" s="36">
        <v>798</v>
      </c>
      <c r="H148" s="37">
        <v>13</v>
      </c>
      <c r="I148" s="36">
        <v>140</v>
      </c>
      <c r="J148" s="68" t="s">
        <v>17</v>
      </c>
      <c r="K148" s="36">
        <v>30</v>
      </c>
      <c r="L148" s="36">
        <v>156</v>
      </c>
      <c r="M148" s="36"/>
      <c r="N148" s="38">
        <f t="shared" si="16"/>
        <v>1.1142857142857143</v>
      </c>
      <c r="O148" s="38">
        <f t="shared" si="15"/>
        <v>2.3076923076923075</v>
      </c>
      <c r="P148" s="38">
        <f t="shared" si="13"/>
        <v>0.83870967741935487</v>
      </c>
    </row>
    <row r="149" spans="1:16">
      <c r="A149" s="103">
        <v>2.8</v>
      </c>
      <c r="B149" s="56" t="s">
        <v>282</v>
      </c>
      <c r="C149" s="57" t="s">
        <v>64</v>
      </c>
      <c r="D149" s="57" t="s">
        <v>275</v>
      </c>
      <c r="E149" s="57" t="s">
        <v>28</v>
      </c>
      <c r="F149" s="55">
        <v>15.26</v>
      </c>
      <c r="G149" s="30">
        <v>480</v>
      </c>
      <c r="H149" s="23">
        <v>11</v>
      </c>
      <c r="I149" s="22">
        <v>91</v>
      </c>
      <c r="J149" s="71">
        <v>1.2</v>
      </c>
      <c r="K149" s="35">
        <v>50</v>
      </c>
      <c r="L149" s="22">
        <v>114</v>
      </c>
      <c r="M149" s="47"/>
      <c r="N149" s="25">
        <f>+(L149/I149)</f>
        <v>1.2527472527472527</v>
      </c>
      <c r="O149" s="25">
        <f t="shared" si="15"/>
        <v>4.5454545454545459</v>
      </c>
      <c r="P149" s="25">
        <f t="shared" si="13"/>
        <v>0.69512195121951215</v>
      </c>
    </row>
    <row r="150" spans="1:16">
      <c r="A150" s="103">
        <v>4</v>
      </c>
      <c r="B150" s="56" t="s">
        <v>282</v>
      </c>
      <c r="C150" s="57" t="s">
        <v>64</v>
      </c>
      <c r="D150" s="57" t="s">
        <v>272</v>
      </c>
      <c r="E150" s="57" t="s">
        <v>28</v>
      </c>
      <c r="F150" s="55">
        <v>15.14</v>
      </c>
      <c r="G150" s="37">
        <v>467</v>
      </c>
      <c r="H150" s="23">
        <v>14</v>
      </c>
      <c r="I150" s="22">
        <v>90</v>
      </c>
      <c r="J150" s="71">
        <v>0.6</v>
      </c>
      <c r="K150" s="22">
        <v>48</v>
      </c>
      <c r="L150" s="22">
        <v>113</v>
      </c>
      <c r="M150" s="47"/>
      <c r="N150" s="25">
        <f>+(L150/I150)</f>
        <v>1.2555555555555555</v>
      </c>
      <c r="O150" s="25">
        <f t="shared" si="15"/>
        <v>3.4285714285714284</v>
      </c>
      <c r="P150" s="25">
        <f t="shared" si="13"/>
        <v>0.70186335403726707</v>
      </c>
    </row>
    <row r="151" spans="1:16">
      <c r="A151" s="107" t="s">
        <v>33</v>
      </c>
      <c r="B151" s="84" t="s">
        <v>278</v>
      </c>
      <c r="C151" s="39" t="s">
        <v>13</v>
      </c>
      <c r="D151" s="39" t="s">
        <v>34</v>
      </c>
      <c r="E151" s="39" t="s">
        <v>28</v>
      </c>
      <c r="F151" s="37">
        <v>14.832432732933066</v>
      </c>
      <c r="G151" s="36">
        <v>369</v>
      </c>
      <c r="H151" s="36">
        <v>13.2</v>
      </c>
      <c r="I151" s="36">
        <v>180</v>
      </c>
      <c r="J151" s="68" t="s">
        <v>17</v>
      </c>
      <c r="K151" s="81">
        <v>110</v>
      </c>
      <c r="L151" s="36">
        <v>169</v>
      </c>
      <c r="M151" s="36"/>
      <c r="N151" s="38">
        <f>L151/I151</f>
        <v>0.93888888888888888</v>
      </c>
      <c r="O151" s="31">
        <f t="shared" si="15"/>
        <v>8.3333333333333339</v>
      </c>
      <c r="P151" s="38">
        <f t="shared" si="13"/>
        <v>0.60573476702508966</v>
      </c>
    </row>
    <row r="152" spans="1:16">
      <c r="A152" s="103">
        <v>7</v>
      </c>
      <c r="B152" s="56" t="s">
        <v>282</v>
      </c>
      <c r="C152" s="57" t="s">
        <v>64</v>
      </c>
      <c r="D152" s="57" t="s">
        <v>272</v>
      </c>
      <c r="E152" s="57" t="s">
        <v>28</v>
      </c>
      <c r="F152" s="55">
        <v>14.67</v>
      </c>
      <c r="G152" s="37">
        <v>451</v>
      </c>
      <c r="H152" s="23">
        <v>11</v>
      </c>
      <c r="I152" s="22">
        <v>88</v>
      </c>
      <c r="J152" s="71">
        <v>1.6</v>
      </c>
      <c r="K152" s="22">
        <v>44</v>
      </c>
      <c r="L152" s="22">
        <v>111</v>
      </c>
      <c r="M152" s="47"/>
      <c r="N152" s="25">
        <f>+(L152/I152)</f>
        <v>1.2613636363636365</v>
      </c>
      <c r="O152" s="25">
        <f t="shared" si="15"/>
        <v>4</v>
      </c>
      <c r="P152" s="25">
        <f t="shared" si="13"/>
        <v>0.71612903225806457</v>
      </c>
    </row>
    <row r="153" spans="1:16">
      <c r="A153" s="107" t="s">
        <v>38</v>
      </c>
      <c r="B153" s="39" t="s">
        <v>278</v>
      </c>
      <c r="C153" s="39" t="s">
        <v>13</v>
      </c>
      <c r="D153" s="39" t="s">
        <v>34</v>
      </c>
      <c r="E153" s="39" t="s">
        <v>28</v>
      </c>
      <c r="F153" s="37">
        <v>14.530115632643987</v>
      </c>
      <c r="G153" s="36">
        <v>585</v>
      </c>
      <c r="H153" s="36">
        <v>8.8000000000000007</v>
      </c>
      <c r="I153" s="36">
        <v>120</v>
      </c>
      <c r="J153" s="68" t="s">
        <v>17</v>
      </c>
      <c r="K153" s="36">
        <v>40</v>
      </c>
      <c r="L153" s="36">
        <v>150</v>
      </c>
      <c r="M153" s="36"/>
      <c r="N153" s="38">
        <f>L153/I153</f>
        <v>1.25</v>
      </c>
      <c r="O153" s="38">
        <f t="shared" si="15"/>
        <v>4.545454545454545</v>
      </c>
      <c r="P153" s="38">
        <f t="shared" si="13"/>
        <v>0.78947368421052633</v>
      </c>
    </row>
    <row r="154" spans="1:16">
      <c r="A154" s="103">
        <v>7.1</v>
      </c>
      <c r="B154" s="56" t="s">
        <v>282</v>
      </c>
      <c r="C154" s="57" t="s">
        <v>64</v>
      </c>
      <c r="D154" s="57" t="s">
        <v>275</v>
      </c>
      <c r="E154" s="57" t="s">
        <v>28</v>
      </c>
      <c r="F154" s="55">
        <v>14.52</v>
      </c>
      <c r="G154" s="37">
        <v>478</v>
      </c>
      <c r="H154" s="63">
        <v>18</v>
      </c>
      <c r="I154" s="22">
        <v>89</v>
      </c>
      <c r="J154" s="71">
        <v>1.7</v>
      </c>
      <c r="K154" s="22">
        <v>48</v>
      </c>
      <c r="L154" s="22">
        <v>113</v>
      </c>
      <c r="M154" s="47"/>
      <c r="N154" s="25">
        <f>+(L154/I154)</f>
        <v>1.2696629213483146</v>
      </c>
      <c r="O154" s="25">
        <f t="shared" si="15"/>
        <v>2.6666666666666665</v>
      </c>
      <c r="P154" s="25">
        <f t="shared" si="13"/>
        <v>0.70186335403726707</v>
      </c>
    </row>
    <row r="155" spans="1:16">
      <c r="A155" s="107" t="s">
        <v>42</v>
      </c>
      <c r="B155" s="39" t="s">
        <v>278</v>
      </c>
      <c r="C155" s="39" t="s">
        <v>19</v>
      </c>
      <c r="D155" s="39" t="s">
        <v>31</v>
      </c>
      <c r="E155" s="39" t="s">
        <v>28</v>
      </c>
      <c r="F155" s="37">
        <v>14.435641538803646</v>
      </c>
      <c r="G155" s="36">
        <v>312</v>
      </c>
      <c r="H155" s="36">
        <v>10.3</v>
      </c>
      <c r="I155" s="36">
        <v>100</v>
      </c>
      <c r="J155" s="68" t="s">
        <v>17</v>
      </c>
      <c r="K155" s="36">
        <v>50</v>
      </c>
      <c r="L155" s="36">
        <v>144</v>
      </c>
      <c r="M155" s="36"/>
      <c r="N155" s="38">
        <f>L155/I155</f>
        <v>1.44</v>
      </c>
      <c r="O155" s="38">
        <f t="shared" si="15"/>
        <v>4.8543689320388346</v>
      </c>
      <c r="P155" s="38">
        <f t="shared" si="13"/>
        <v>0.74226804123711343</v>
      </c>
    </row>
    <row r="156" spans="1:16">
      <c r="A156" s="103">
        <v>7.6</v>
      </c>
      <c r="B156" s="56" t="s">
        <v>282</v>
      </c>
      <c r="C156" s="57" t="s">
        <v>64</v>
      </c>
      <c r="D156" s="57" t="s">
        <v>275</v>
      </c>
      <c r="E156" s="57" t="s">
        <v>28</v>
      </c>
      <c r="F156" s="55">
        <v>14.42</v>
      </c>
      <c r="G156" s="37">
        <v>452</v>
      </c>
      <c r="H156" s="23">
        <v>11</v>
      </c>
      <c r="I156" s="22">
        <v>89</v>
      </c>
      <c r="J156" s="71">
        <v>1.3</v>
      </c>
      <c r="K156" s="22">
        <v>46</v>
      </c>
      <c r="L156" s="22">
        <v>111</v>
      </c>
      <c r="M156" s="47"/>
      <c r="N156" s="25">
        <f>+(L156/I156)</f>
        <v>1.247191011235955</v>
      </c>
      <c r="O156" s="25">
        <f t="shared" si="15"/>
        <v>4.1818181818181817</v>
      </c>
      <c r="P156" s="25">
        <f t="shared" si="13"/>
        <v>0.70700636942675155</v>
      </c>
    </row>
    <row r="157" spans="1:16">
      <c r="A157" s="103">
        <v>1.5</v>
      </c>
      <c r="B157" s="56" t="s">
        <v>282</v>
      </c>
      <c r="C157" s="57" t="s">
        <v>64</v>
      </c>
      <c r="D157" s="57" t="s">
        <v>275</v>
      </c>
      <c r="E157" s="57" t="s">
        <v>28</v>
      </c>
      <c r="F157" s="55">
        <v>14.16</v>
      </c>
      <c r="G157" s="37">
        <v>446</v>
      </c>
      <c r="H157" s="24">
        <v>10</v>
      </c>
      <c r="I157" s="35">
        <v>96</v>
      </c>
      <c r="J157" s="71">
        <v>1.4</v>
      </c>
      <c r="K157" s="22">
        <v>43</v>
      </c>
      <c r="L157" s="22">
        <v>110</v>
      </c>
      <c r="M157" s="47"/>
      <c r="N157" s="25">
        <f>+(L157/I157)</f>
        <v>1.1458333333333333</v>
      </c>
      <c r="O157" s="25">
        <f t="shared" si="15"/>
        <v>4.3</v>
      </c>
      <c r="P157" s="25">
        <f t="shared" si="13"/>
        <v>0.71895424836601307</v>
      </c>
    </row>
    <row r="158" spans="1:16">
      <c r="A158" s="103">
        <v>2</v>
      </c>
      <c r="B158" s="56" t="s">
        <v>282</v>
      </c>
      <c r="C158" s="57" t="s">
        <v>64</v>
      </c>
      <c r="D158" s="57" t="s">
        <v>275</v>
      </c>
      <c r="E158" s="57" t="s">
        <v>28</v>
      </c>
      <c r="F158" s="55">
        <v>14.14</v>
      </c>
      <c r="G158" s="37">
        <v>443</v>
      </c>
      <c r="H158" s="23">
        <v>11</v>
      </c>
      <c r="I158" s="22">
        <v>93</v>
      </c>
      <c r="J158" s="71">
        <v>1.3</v>
      </c>
      <c r="K158" s="22">
        <v>46</v>
      </c>
      <c r="L158" s="22">
        <v>108</v>
      </c>
      <c r="M158" s="47"/>
      <c r="N158" s="25">
        <f>+(L158/I158)</f>
        <v>1.1612903225806452</v>
      </c>
      <c r="O158" s="25">
        <f t="shared" si="15"/>
        <v>4.1818181818181817</v>
      </c>
      <c r="P158" s="25">
        <f t="shared" si="13"/>
        <v>0.70129870129870131</v>
      </c>
    </row>
    <row r="159" spans="1:16">
      <c r="A159" s="103">
        <v>3</v>
      </c>
      <c r="B159" s="56" t="s">
        <v>282</v>
      </c>
      <c r="C159" s="57" t="s">
        <v>64</v>
      </c>
      <c r="D159" s="57" t="s">
        <v>275</v>
      </c>
      <c r="E159" s="57" t="s">
        <v>28</v>
      </c>
      <c r="F159" s="55">
        <v>14.06</v>
      </c>
      <c r="G159" s="37">
        <v>422</v>
      </c>
      <c r="H159" s="25">
        <v>15</v>
      </c>
      <c r="I159" s="22">
        <v>86</v>
      </c>
      <c r="J159" s="71">
        <v>1</v>
      </c>
      <c r="K159" s="22">
        <v>42</v>
      </c>
      <c r="L159" s="22">
        <v>106</v>
      </c>
      <c r="M159" s="47"/>
      <c r="N159" s="25">
        <f>+(L159/I159)</f>
        <v>1.2325581395348837</v>
      </c>
      <c r="O159" s="25">
        <f t="shared" si="15"/>
        <v>2.8</v>
      </c>
      <c r="P159" s="25">
        <f t="shared" si="13"/>
        <v>0.71621621621621623</v>
      </c>
    </row>
    <row r="160" spans="1:16">
      <c r="A160" s="103">
        <v>4.0999999999999996</v>
      </c>
      <c r="B160" s="56" t="s">
        <v>282</v>
      </c>
      <c r="C160" s="57" t="s">
        <v>64</v>
      </c>
      <c r="D160" s="57" t="s">
        <v>273</v>
      </c>
      <c r="E160" s="57" t="s">
        <v>28</v>
      </c>
      <c r="F160" s="55">
        <v>13.83</v>
      </c>
      <c r="G160" s="37">
        <v>444</v>
      </c>
      <c r="H160" s="23">
        <v>11</v>
      </c>
      <c r="I160" s="22">
        <v>89</v>
      </c>
      <c r="J160" s="71">
        <v>1.8</v>
      </c>
      <c r="K160" s="22">
        <v>41</v>
      </c>
      <c r="L160" s="22">
        <v>108</v>
      </c>
      <c r="M160" s="47"/>
      <c r="N160" s="25">
        <f>+(L160/I160)</f>
        <v>1.2134831460674158</v>
      </c>
      <c r="O160" s="25">
        <f t="shared" si="15"/>
        <v>3.7272727272727271</v>
      </c>
      <c r="P160" s="25">
        <f t="shared" si="13"/>
        <v>0.72483221476510062</v>
      </c>
    </row>
    <row r="161" spans="1:16">
      <c r="A161" s="107" t="s">
        <v>43</v>
      </c>
      <c r="B161" s="39" t="s">
        <v>278</v>
      </c>
      <c r="C161" s="39" t="s">
        <v>23</v>
      </c>
      <c r="D161" s="39" t="s">
        <v>27</v>
      </c>
      <c r="E161" s="39" t="s">
        <v>28</v>
      </c>
      <c r="F161" s="37">
        <v>13.793217700689347</v>
      </c>
      <c r="G161" s="36">
        <v>299</v>
      </c>
      <c r="H161" s="36">
        <v>7.1</v>
      </c>
      <c r="I161" s="36">
        <v>60</v>
      </c>
      <c r="J161" s="68" t="s">
        <v>17</v>
      </c>
      <c r="K161" s="36">
        <v>40</v>
      </c>
      <c r="L161" s="36">
        <v>138</v>
      </c>
      <c r="M161" s="36"/>
      <c r="N161" s="38">
        <f>L161/I161</f>
        <v>2.2999999999999998</v>
      </c>
      <c r="O161" s="38">
        <f t="shared" si="15"/>
        <v>5.6338028169014089</v>
      </c>
      <c r="P161" s="38">
        <f t="shared" si="13"/>
        <v>0.7752808988764045</v>
      </c>
    </row>
    <row r="162" spans="1:16">
      <c r="A162" s="103">
        <v>4.3499999999999996</v>
      </c>
      <c r="B162" s="56" t="s">
        <v>282</v>
      </c>
      <c r="C162" s="57" t="s">
        <v>64</v>
      </c>
      <c r="D162" s="57" t="s">
        <v>275</v>
      </c>
      <c r="E162" s="57" t="s">
        <v>28</v>
      </c>
      <c r="F162" s="55">
        <v>13.79</v>
      </c>
      <c r="G162" s="37">
        <v>433</v>
      </c>
      <c r="H162" s="24">
        <v>10</v>
      </c>
      <c r="I162" s="22">
        <v>85</v>
      </c>
      <c r="J162" s="71">
        <v>1.5</v>
      </c>
      <c r="K162" s="22">
        <v>43</v>
      </c>
      <c r="L162" s="22">
        <v>103</v>
      </c>
      <c r="M162" s="47"/>
      <c r="N162" s="25">
        <f t="shared" ref="N162:N167" si="17">+(L162/I162)</f>
        <v>1.2117647058823529</v>
      </c>
      <c r="O162" s="25">
        <f t="shared" si="15"/>
        <v>4.3</v>
      </c>
      <c r="P162" s="25">
        <f t="shared" si="13"/>
        <v>0.70547945205479456</v>
      </c>
    </row>
    <row r="163" spans="1:16">
      <c r="A163" s="103">
        <v>4.8099999999999996</v>
      </c>
      <c r="B163" s="56" t="s">
        <v>282</v>
      </c>
      <c r="C163" s="57" t="s">
        <v>64</v>
      </c>
      <c r="D163" s="57" t="s">
        <v>272</v>
      </c>
      <c r="E163" s="57" t="s">
        <v>28</v>
      </c>
      <c r="F163" s="55">
        <v>13.73</v>
      </c>
      <c r="G163" s="37">
        <v>437</v>
      </c>
      <c r="H163" s="24">
        <v>9</v>
      </c>
      <c r="I163" s="22">
        <v>88</v>
      </c>
      <c r="J163" s="71">
        <v>1.1000000000000001</v>
      </c>
      <c r="K163" s="22">
        <v>43</v>
      </c>
      <c r="L163" s="22">
        <v>107</v>
      </c>
      <c r="M163" s="47"/>
      <c r="N163" s="25">
        <f t="shared" si="17"/>
        <v>1.2159090909090908</v>
      </c>
      <c r="O163" s="25">
        <f t="shared" si="15"/>
        <v>4.7777777777777777</v>
      </c>
      <c r="P163" s="25">
        <f t="shared" si="13"/>
        <v>0.71333333333333337</v>
      </c>
    </row>
    <row r="164" spans="1:16">
      <c r="A164" s="103">
        <v>5.5</v>
      </c>
      <c r="B164" s="56" t="s">
        <v>282</v>
      </c>
      <c r="C164" s="57" t="s">
        <v>64</v>
      </c>
      <c r="D164" s="57" t="s">
        <v>275</v>
      </c>
      <c r="E164" s="57" t="s">
        <v>28</v>
      </c>
      <c r="F164" s="55">
        <v>13.55</v>
      </c>
      <c r="G164" s="37">
        <v>418</v>
      </c>
      <c r="H164" s="24">
        <v>10</v>
      </c>
      <c r="I164" s="22">
        <v>92</v>
      </c>
      <c r="J164" s="71">
        <v>1.3</v>
      </c>
      <c r="K164" s="22">
        <v>42</v>
      </c>
      <c r="L164" s="22">
        <v>99</v>
      </c>
      <c r="M164" s="47"/>
      <c r="N164" s="25">
        <f t="shared" si="17"/>
        <v>1.076086956521739</v>
      </c>
      <c r="O164" s="25">
        <f t="shared" si="15"/>
        <v>4.2</v>
      </c>
      <c r="P164" s="25">
        <f t="shared" si="13"/>
        <v>0.7021276595744681</v>
      </c>
    </row>
    <row r="165" spans="1:16">
      <c r="A165" s="103">
        <v>5.68</v>
      </c>
      <c r="B165" s="56" t="s">
        <v>282</v>
      </c>
      <c r="C165" s="57" t="s">
        <v>64</v>
      </c>
      <c r="D165" s="57" t="s">
        <v>276</v>
      </c>
      <c r="E165" s="57" t="s">
        <v>28</v>
      </c>
      <c r="F165" s="55">
        <v>13.54</v>
      </c>
      <c r="G165" s="37">
        <v>420</v>
      </c>
      <c r="H165" s="24">
        <v>10</v>
      </c>
      <c r="I165" s="22">
        <v>86</v>
      </c>
      <c r="J165" s="71">
        <v>0.7</v>
      </c>
      <c r="K165" s="22">
        <v>42</v>
      </c>
      <c r="L165" s="22">
        <v>100</v>
      </c>
      <c r="M165" s="47"/>
      <c r="N165" s="25">
        <f t="shared" si="17"/>
        <v>1.1627906976744187</v>
      </c>
      <c r="O165" s="25">
        <f t="shared" si="15"/>
        <v>4.2</v>
      </c>
      <c r="P165" s="25">
        <f t="shared" si="13"/>
        <v>0.70422535211267601</v>
      </c>
    </row>
    <row r="166" spans="1:16">
      <c r="A166" s="103">
        <v>5.9</v>
      </c>
      <c r="B166" s="56" t="s">
        <v>282</v>
      </c>
      <c r="C166" s="57" t="s">
        <v>64</v>
      </c>
      <c r="D166" s="57" t="s">
        <v>273</v>
      </c>
      <c r="E166" s="57" t="s">
        <v>28</v>
      </c>
      <c r="F166" s="55">
        <v>13.53</v>
      </c>
      <c r="G166" s="37">
        <v>429</v>
      </c>
      <c r="H166" s="24">
        <v>8</v>
      </c>
      <c r="I166" s="22">
        <v>84</v>
      </c>
      <c r="J166" s="71">
        <v>2.1</v>
      </c>
      <c r="K166" s="22">
        <v>40</v>
      </c>
      <c r="L166" s="22">
        <v>109</v>
      </c>
      <c r="M166" s="47"/>
      <c r="N166" s="25">
        <f t="shared" si="17"/>
        <v>1.2976190476190477</v>
      </c>
      <c r="O166" s="31">
        <f t="shared" si="15"/>
        <v>5</v>
      </c>
      <c r="P166" s="25">
        <f t="shared" si="13"/>
        <v>0.73154362416107388</v>
      </c>
    </row>
    <row r="167" spans="1:16">
      <c r="A167" s="103">
        <v>6.11</v>
      </c>
      <c r="B167" s="56" t="s">
        <v>282</v>
      </c>
      <c r="C167" s="57" t="s">
        <v>64</v>
      </c>
      <c r="D167" s="57" t="s">
        <v>275</v>
      </c>
      <c r="E167" s="57" t="s">
        <v>28</v>
      </c>
      <c r="F167" s="55">
        <v>13.2</v>
      </c>
      <c r="G167" s="37">
        <v>420</v>
      </c>
      <c r="H167" s="25">
        <v>15</v>
      </c>
      <c r="I167" s="22">
        <v>83</v>
      </c>
      <c r="J167" s="71">
        <v>1.3</v>
      </c>
      <c r="K167" s="22">
        <v>46</v>
      </c>
      <c r="L167" s="22">
        <v>98</v>
      </c>
      <c r="M167" s="47"/>
      <c r="N167" s="25">
        <f t="shared" si="17"/>
        <v>1.1807228915662651</v>
      </c>
      <c r="O167" s="25">
        <f t="shared" si="15"/>
        <v>3.0666666666666669</v>
      </c>
      <c r="P167" s="25">
        <f t="shared" si="13"/>
        <v>0.68055555555555558</v>
      </c>
    </row>
    <row r="168" spans="1:16">
      <c r="A168" s="107" t="s">
        <v>47</v>
      </c>
      <c r="B168" s="39" t="s">
        <v>278</v>
      </c>
      <c r="C168" s="39" t="s">
        <v>23</v>
      </c>
      <c r="D168" s="39" t="s">
        <v>34</v>
      </c>
      <c r="E168" s="39" t="s">
        <v>28</v>
      </c>
      <c r="F168" s="37">
        <v>13.131899043806982</v>
      </c>
      <c r="G168" s="36">
        <v>286</v>
      </c>
      <c r="H168" s="36">
        <v>5</v>
      </c>
      <c r="I168" s="36">
        <v>70</v>
      </c>
      <c r="J168" s="68" t="s">
        <v>17</v>
      </c>
      <c r="K168" s="36">
        <v>30</v>
      </c>
      <c r="L168" s="36">
        <v>149</v>
      </c>
      <c r="M168" s="36"/>
      <c r="N168" s="38">
        <f>L168/I168</f>
        <v>2.1285714285714286</v>
      </c>
      <c r="O168" s="38">
        <f t="shared" si="15"/>
        <v>6</v>
      </c>
      <c r="P168" s="38">
        <f t="shared" si="13"/>
        <v>0.83240223463687146</v>
      </c>
    </row>
    <row r="169" spans="1:16">
      <c r="A169" s="107" t="s">
        <v>40</v>
      </c>
      <c r="B169" s="39" t="s">
        <v>278</v>
      </c>
      <c r="C169" s="39" t="s">
        <v>13</v>
      </c>
      <c r="D169" s="39" t="s">
        <v>27</v>
      </c>
      <c r="E169" s="39" t="s">
        <v>28</v>
      </c>
      <c r="F169" s="37">
        <v>13.094109406270848</v>
      </c>
      <c r="G169" s="36">
        <v>507</v>
      </c>
      <c r="H169" s="36">
        <v>8.5</v>
      </c>
      <c r="I169" s="36">
        <v>70</v>
      </c>
      <c r="J169" s="68">
        <v>1</v>
      </c>
      <c r="K169" s="36">
        <v>30</v>
      </c>
      <c r="L169" s="36">
        <v>150</v>
      </c>
      <c r="M169" s="36"/>
      <c r="N169" s="38">
        <f>L169/I169</f>
        <v>2.1428571428571428</v>
      </c>
      <c r="O169" s="38">
        <f t="shared" si="15"/>
        <v>3.5294117647058822</v>
      </c>
      <c r="P169" s="38">
        <f t="shared" si="13"/>
        <v>0.83333333333333337</v>
      </c>
    </row>
    <row r="170" spans="1:16">
      <c r="A170" s="103">
        <v>6.35</v>
      </c>
      <c r="B170" s="56" t="s">
        <v>282</v>
      </c>
      <c r="C170" s="57" t="s">
        <v>64</v>
      </c>
      <c r="D170" s="57" t="s">
        <v>272</v>
      </c>
      <c r="E170" s="57" t="s">
        <v>28</v>
      </c>
      <c r="F170" s="55">
        <v>12.78</v>
      </c>
      <c r="G170" s="37">
        <v>388</v>
      </c>
      <c r="H170" s="23">
        <v>14</v>
      </c>
      <c r="I170" s="22">
        <v>79</v>
      </c>
      <c r="J170" s="71">
        <v>2</v>
      </c>
      <c r="K170" s="22">
        <v>45</v>
      </c>
      <c r="L170" s="22">
        <v>95</v>
      </c>
      <c r="M170" s="47"/>
      <c r="N170" s="25">
        <f>+(L170/I170)</f>
        <v>1.2025316455696202</v>
      </c>
      <c r="O170" s="25">
        <f t="shared" si="15"/>
        <v>3.2142857142857144</v>
      </c>
      <c r="P170" s="25">
        <f t="shared" si="13"/>
        <v>0.6785714285714286</v>
      </c>
    </row>
    <row r="171" spans="1:16">
      <c r="A171" s="103">
        <v>6.8</v>
      </c>
      <c r="B171" s="56" t="s">
        <v>282</v>
      </c>
      <c r="C171" s="57" t="s">
        <v>64</v>
      </c>
      <c r="D171" s="57" t="s">
        <v>273</v>
      </c>
      <c r="E171" s="57" t="s">
        <v>28</v>
      </c>
      <c r="F171" s="55">
        <v>12.71</v>
      </c>
      <c r="G171" s="37">
        <v>380</v>
      </c>
      <c r="H171" s="24">
        <v>16</v>
      </c>
      <c r="I171" s="22">
        <v>76</v>
      </c>
      <c r="J171" s="71">
        <v>1.3</v>
      </c>
      <c r="K171" s="22">
        <v>37</v>
      </c>
      <c r="L171" s="22">
        <v>94</v>
      </c>
      <c r="M171" s="47"/>
      <c r="N171" s="25">
        <f>+(L171/I171)</f>
        <v>1.236842105263158</v>
      </c>
      <c r="O171" s="25">
        <f t="shared" si="15"/>
        <v>2.3125</v>
      </c>
      <c r="P171" s="25">
        <f t="shared" si="13"/>
        <v>0.71755725190839692</v>
      </c>
    </row>
    <row r="172" spans="1:16">
      <c r="A172" s="107" t="s">
        <v>48</v>
      </c>
      <c r="B172" s="39" t="s">
        <v>278</v>
      </c>
      <c r="C172" s="39" t="s">
        <v>23</v>
      </c>
      <c r="D172" s="39" t="s">
        <v>27</v>
      </c>
      <c r="E172" s="39" t="s">
        <v>28</v>
      </c>
      <c r="F172" s="37">
        <v>12.054894374027128</v>
      </c>
      <c r="G172" s="36">
        <v>239</v>
      </c>
      <c r="H172" s="37">
        <v>4</v>
      </c>
      <c r="I172" s="36">
        <v>60</v>
      </c>
      <c r="J172" s="68" t="s">
        <v>17</v>
      </c>
      <c r="K172" s="36">
        <v>30</v>
      </c>
      <c r="L172" s="36">
        <v>139</v>
      </c>
      <c r="M172" s="36"/>
      <c r="N172" s="38">
        <f>L172/I172</f>
        <v>2.3166666666666669</v>
      </c>
      <c r="O172" s="38">
        <f t="shared" si="15"/>
        <v>7.5</v>
      </c>
      <c r="P172" s="38">
        <f t="shared" si="13"/>
        <v>0.8224852071005917</v>
      </c>
    </row>
    <row r="173" spans="1:16">
      <c r="A173" s="107" t="s">
        <v>39</v>
      </c>
      <c r="B173" s="39" t="s">
        <v>278</v>
      </c>
      <c r="C173" s="39" t="s">
        <v>13</v>
      </c>
      <c r="D173" s="39" t="s">
        <v>34</v>
      </c>
      <c r="E173" s="39" t="s">
        <v>28</v>
      </c>
      <c r="F173" s="37">
        <v>11.166837891927951</v>
      </c>
      <c r="G173" s="36">
        <v>808</v>
      </c>
      <c r="H173" s="36">
        <v>7.6</v>
      </c>
      <c r="I173" s="36">
        <v>70</v>
      </c>
      <c r="J173" s="68">
        <v>1</v>
      </c>
      <c r="K173" s="36">
        <v>30</v>
      </c>
      <c r="L173" s="36">
        <v>147</v>
      </c>
      <c r="M173" s="36"/>
      <c r="N173" s="38">
        <f>L173/I173</f>
        <v>2.1</v>
      </c>
      <c r="O173" s="38">
        <f t="shared" si="15"/>
        <v>3.9473684210526319</v>
      </c>
      <c r="P173" s="38">
        <f t="shared" si="13"/>
        <v>0.83050847457627119</v>
      </c>
    </row>
    <row r="174" spans="1:16">
      <c r="A174" s="101" t="s">
        <v>248</v>
      </c>
      <c r="B174" s="49" t="s">
        <v>137</v>
      </c>
      <c r="C174" s="49" t="s">
        <v>126</v>
      </c>
      <c r="D174" s="49" t="s">
        <v>267</v>
      </c>
      <c r="E174" s="49" t="s">
        <v>80</v>
      </c>
      <c r="F174" s="27">
        <v>28.979591836734699</v>
      </c>
      <c r="G174" s="26">
        <v>186</v>
      </c>
      <c r="H174" s="26">
        <v>21.8</v>
      </c>
      <c r="I174" s="26">
        <v>129</v>
      </c>
      <c r="J174" s="29" t="s">
        <v>73</v>
      </c>
      <c r="K174" s="26">
        <v>29</v>
      </c>
      <c r="L174" s="26">
        <v>98</v>
      </c>
      <c r="M174" s="26"/>
      <c r="N174" s="47">
        <f t="shared" ref="N174:N179" si="18">+(L174/I174)</f>
        <v>0.75968992248062017</v>
      </c>
      <c r="O174" s="47">
        <f t="shared" si="15"/>
        <v>1.3302752293577982</v>
      </c>
      <c r="P174" s="25">
        <f t="shared" si="13"/>
        <v>0.77165354330708658</v>
      </c>
    </row>
    <row r="175" spans="1:16">
      <c r="A175" s="101" t="s">
        <v>263</v>
      </c>
      <c r="B175" s="49" t="s">
        <v>134</v>
      </c>
      <c r="C175" s="49" t="s">
        <v>126</v>
      </c>
      <c r="D175" s="49" t="s">
        <v>69</v>
      </c>
      <c r="E175" s="49" t="s">
        <v>80</v>
      </c>
      <c r="F175" s="27">
        <v>28.808615660758363</v>
      </c>
      <c r="G175" s="26">
        <v>158</v>
      </c>
      <c r="H175" s="26">
        <v>8.9</v>
      </c>
      <c r="I175" s="26">
        <v>141</v>
      </c>
      <c r="J175" s="29" t="s">
        <v>73</v>
      </c>
      <c r="K175" s="26">
        <v>23</v>
      </c>
      <c r="L175" s="26">
        <v>112</v>
      </c>
      <c r="M175" s="26"/>
      <c r="N175" s="47">
        <f t="shared" si="18"/>
        <v>0.79432624113475181</v>
      </c>
      <c r="O175" s="47">
        <f t="shared" si="15"/>
        <v>2.5842696629213484</v>
      </c>
      <c r="P175" s="25">
        <f t="shared" si="13"/>
        <v>0.82962962962962961</v>
      </c>
    </row>
    <row r="176" spans="1:16">
      <c r="A176" s="101" t="s">
        <v>264</v>
      </c>
      <c r="B176" s="49" t="s">
        <v>134</v>
      </c>
      <c r="C176" s="49" t="s">
        <v>126</v>
      </c>
      <c r="D176" s="49" t="s">
        <v>69</v>
      </c>
      <c r="E176" s="49" t="s">
        <v>80</v>
      </c>
      <c r="F176" s="27">
        <v>27.944313461322562</v>
      </c>
      <c r="G176" s="26">
        <v>147</v>
      </c>
      <c r="H176" s="26">
        <v>9.6999999999999993</v>
      </c>
      <c r="I176" s="26">
        <v>136</v>
      </c>
      <c r="J176" s="29" t="s">
        <v>73</v>
      </c>
      <c r="K176" s="26">
        <v>25</v>
      </c>
      <c r="L176" s="26">
        <v>111</v>
      </c>
      <c r="M176" s="26"/>
      <c r="N176" s="47">
        <f t="shared" si="18"/>
        <v>0.81617647058823528</v>
      </c>
      <c r="O176" s="47">
        <f t="shared" si="15"/>
        <v>2.5773195876288661</v>
      </c>
      <c r="P176" s="25">
        <f t="shared" si="13"/>
        <v>0.81617647058823528</v>
      </c>
    </row>
    <row r="177" spans="1:16">
      <c r="A177" s="101" t="s">
        <v>268</v>
      </c>
      <c r="B177" s="49" t="s">
        <v>287</v>
      </c>
      <c r="C177" s="49" t="s">
        <v>119</v>
      </c>
      <c r="D177" s="49" t="s">
        <v>82</v>
      </c>
      <c r="E177" s="49" t="s">
        <v>80</v>
      </c>
      <c r="F177" s="27">
        <v>27.663324887077227</v>
      </c>
      <c r="G177" s="26">
        <v>232</v>
      </c>
      <c r="H177" s="26">
        <v>5.0999999999999996</v>
      </c>
      <c r="I177" s="26">
        <v>138</v>
      </c>
      <c r="J177" s="29" t="s">
        <v>73</v>
      </c>
      <c r="K177" s="26">
        <v>32</v>
      </c>
      <c r="L177" s="26">
        <v>90</v>
      </c>
      <c r="M177" s="26"/>
      <c r="N177" s="47">
        <f t="shared" si="18"/>
        <v>0.65217391304347827</v>
      </c>
      <c r="O177" s="47">
        <f t="shared" si="15"/>
        <v>6.2745098039215694</v>
      </c>
      <c r="P177" s="25">
        <f t="shared" si="13"/>
        <v>0.73770491803278693</v>
      </c>
    </row>
    <row r="178" spans="1:16">
      <c r="A178" s="101" t="s">
        <v>268</v>
      </c>
      <c r="B178" s="49" t="s">
        <v>287</v>
      </c>
      <c r="C178" s="49" t="s">
        <v>119</v>
      </c>
      <c r="D178" s="49" t="s">
        <v>82</v>
      </c>
      <c r="E178" s="49" t="s">
        <v>80</v>
      </c>
      <c r="F178" s="27">
        <v>27.663324887077227</v>
      </c>
      <c r="G178" s="22"/>
      <c r="H178" s="26">
        <v>5.0999999999999996</v>
      </c>
      <c r="I178" s="26">
        <v>138</v>
      </c>
      <c r="J178" s="29" t="s">
        <v>73</v>
      </c>
      <c r="K178" s="26">
        <v>32</v>
      </c>
      <c r="L178" s="26">
        <v>90</v>
      </c>
      <c r="M178" s="26"/>
      <c r="N178" s="47">
        <f t="shared" si="18"/>
        <v>0.65217391304347827</v>
      </c>
      <c r="O178" s="47">
        <f>+(K178/F178)</f>
        <v>1.1567662285941855</v>
      </c>
      <c r="P178" s="25">
        <f t="shared" si="13"/>
        <v>0.73770491803278693</v>
      </c>
    </row>
    <row r="179" spans="1:16">
      <c r="A179" s="101" t="s">
        <v>266</v>
      </c>
      <c r="B179" s="49" t="s">
        <v>134</v>
      </c>
      <c r="C179" s="49" t="s">
        <v>126</v>
      </c>
      <c r="D179" s="49" t="s">
        <v>265</v>
      </c>
      <c r="E179" s="49" t="s">
        <v>80</v>
      </c>
      <c r="F179" s="27">
        <v>26.04373757455269</v>
      </c>
      <c r="G179" s="26">
        <v>140</v>
      </c>
      <c r="H179" s="26">
        <v>23</v>
      </c>
      <c r="I179" s="26">
        <v>128</v>
      </c>
      <c r="J179" s="29" t="s">
        <v>73</v>
      </c>
      <c r="K179" s="26">
        <v>51</v>
      </c>
      <c r="L179" s="26">
        <v>96</v>
      </c>
      <c r="M179" s="26"/>
      <c r="N179" s="47">
        <f t="shared" si="18"/>
        <v>0.75</v>
      </c>
      <c r="O179" s="47">
        <f>+(K179/H179)</f>
        <v>2.2173913043478262</v>
      </c>
      <c r="P179" s="25">
        <f t="shared" si="13"/>
        <v>0.65306122448979587</v>
      </c>
    </row>
    <row r="180" spans="1:16">
      <c r="A180" s="101" t="s">
        <v>262</v>
      </c>
      <c r="B180" s="49" t="s">
        <v>125</v>
      </c>
      <c r="C180" s="49" t="s">
        <v>126</v>
      </c>
      <c r="D180" s="49" t="s">
        <v>68</v>
      </c>
      <c r="E180" s="49" t="s">
        <v>80</v>
      </c>
      <c r="F180" s="27">
        <v>25.609356213793859</v>
      </c>
      <c r="G180" s="22"/>
      <c r="H180" s="26">
        <v>22.1</v>
      </c>
      <c r="I180" s="26"/>
      <c r="J180" s="29" t="s">
        <v>73</v>
      </c>
      <c r="K180" s="26">
        <v>50</v>
      </c>
      <c r="L180" s="26">
        <v>100</v>
      </c>
      <c r="M180" s="26"/>
      <c r="N180" s="47"/>
      <c r="O180" s="47">
        <f>+(K180/F180)</f>
        <v>1.9524114383269311</v>
      </c>
      <c r="P180" s="25">
        <f t="shared" si="13"/>
        <v>0.66666666666666663</v>
      </c>
    </row>
    <row r="181" spans="1:16">
      <c r="A181" s="106">
        <v>1429</v>
      </c>
      <c r="B181" s="78" t="s">
        <v>70</v>
      </c>
      <c r="C181" s="60" t="s">
        <v>71</v>
      </c>
      <c r="D181" s="59" t="s">
        <v>74</v>
      </c>
      <c r="E181" s="60" t="s">
        <v>80</v>
      </c>
      <c r="F181" s="25">
        <v>25.033412151742574</v>
      </c>
      <c r="G181" s="26">
        <v>434</v>
      </c>
      <c r="H181" s="26">
        <v>3.5</v>
      </c>
      <c r="I181" s="22"/>
      <c r="J181" s="34" t="s">
        <v>73</v>
      </c>
      <c r="K181" s="26">
        <v>10</v>
      </c>
      <c r="L181" s="22">
        <v>104</v>
      </c>
      <c r="M181" s="75">
        <v>0.11</v>
      </c>
      <c r="N181" s="25"/>
      <c r="O181" s="25">
        <f t="shared" ref="O181:O212" si="19">+(K181/H181)</f>
        <v>2.8571428571428572</v>
      </c>
      <c r="P181" s="25">
        <f t="shared" si="13"/>
        <v>0.91228070175438591</v>
      </c>
    </row>
    <row r="182" spans="1:16">
      <c r="A182" s="106" t="s">
        <v>100</v>
      </c>
      <c r="B182" s="59" t="s">
        <v>70</v>
      </c>
      <c r="C182" s="60" t="s">
        <v>94</v>
      </c>
      <c r="D182" s="59" t="s">
        <v>91</v>
      </c>
      <c r="E182" s="60" t="s">
        <v>80</v>
      </c>
      <c r="F182" s="25">
        <v>24.668435013262599</v>
      </c>
      <c r="G182" s="26">
        <v>485</v>
      </c>
      <c r="H182" s="26">
        <v>4.7</v>
      </c>
      <c r="I182" s="22"/>
      <c r="J182" s="34" t="s">
        <v>73</v>
      </c>
      <c r="K182" s="26">
        <v>13</v>
      </c>
      <c r="L182" s="22">
        <v>101</v>
      </c>
      <c r="M182" s="22"/>
      <c r="N182" s="25"/>
      <c r="O182" s="25">
        <f t="shared" si="19"/>
        <v>2.7659574468085104</v>
      </c>
      <c r="P182" s="25">
        <f t="shared" si="13"/>
        <v>0.88596491228070173</v>
      </c>
    </row>
    <row r="183" spans="1:16">
      <c r="A183" s="106">
        <v>1321</v>
      </c>
      <c r="B183" s="59" t="s">
        <v>70</v>
      </c>
      <c r="C183" s="60" t="s">
        <v>94</v>
      </c>
      <c r="D183" s="59" t="s">
        <v>97</v>
      </c>
      <c r="E183" s="60" t="s">
        <v>80</v>
      </c>
      <c r="F183" s="25">
        <v>24.658971668415528</v>
      </c>
      <c r="G183" s="26">
        <v>442</v>
      </c>
      <c r="H183" s="26">
        <v>5.5</v>
      </c>
      <c r="I183" s="22"/>
      <c r="J183" s="34" t="s">
        <v>73</v>
      </c>
      <c r="K183" s="26">
        <v>11</v>
      </c>
      <c r="L183" s="22">
        <v>107</v>
      </c>
      <c r="M183" s="22">
        <v>0.18</v>
      </c>
      <c r="N183" s="25"/>
      <c r="O183" s="25">
        <f t="shared" si="19"/>
        <v>2</v>
      </c>
      <c r="P183" s="25">
        <f t="shared" si="13"/>
        <v>0.90677966101694918</v>
      </c>
    </row>
    <row r="184" spans="1:16">
      <c r="A184" s="106" t="s">
        <v>98</v>
      </c>
      <c r="B184" s="59" t="s">
        <v>70</v>
      </c>
      <c r="C184" s="60" t="s">
        <v>94</v>
      </c>
      <c r="D184" s="59" t="s">
        <v>91</v>
      </c>
      <c r="E184" s="60" t="s">
        <v>80</v>
      </c>
      <c r="F184" s="25">
        <v>24.46538217234809</v>
      </c>
      <c r="G184" s="26">
        <v>453</v>
      </c>
      <c r="H184" s="26">
        <v>4.7</v>
      </c>
      <c r="I184" s="22"/>
      <c r="J184" s="34" t="s">
        <v>73</v>
      </c>
      <c r="K184" s="26">
        <v>18</v>
      </c>
      <c r="L184" s="22">
        <v>103</v>
      </c>
      <c r="M184" s="22"/>
      <c r="N184" s="25"/>
      <c r="O184" s="25">
        <f t="shared" si="19"/>
        <v>3.8297872340425529</v>
      </c>
      <c r="P184" s="25">
        <f t="shared" si="13"/>
        <v>0.85123966942148765</v>
      </c>
    </row>
    <row r="185" spans="1:16">
      <c r="A185" s="106" t="s">
        <v>92</v>
      </c>
      <c r="B185" s="59" t="s">
        <v>70</v>
      </c>
      <c r="C185" s="60" t="s">
        <v>71</v>
      </c>
      <c r="D185" s="59" t="s">
        <v>91</v>
      </c>
      <c r="E185" s="60" t="s">
        <v>80</v>
      </c>
      <c r="F185" s="25">
        <v>24.309217464669903</v>
      </c>
      <c r="G185" s="26">
        <v>406</v>
      </c>
      <c r="H185" s="26">
        <v>4.8</v>
      </c>
      <c r="I185" s="22"/>
      <c r="J185" s="34" t="s">
        <v>73</v>
      </c>
      <c r="K185" s="26">
        <v>13</v>
      </c>
      <c r="L185" s="22">
        <v>101</v>
      </c>
      <c r="M185" s="22">
        <v>0.23</v>
      </c>
      <c r="N185" s="25"/>
      <c r="O185" s="25">
        <f t="shared" si="19"/>
        <v>2.7083333333333335</v>
      </c>
      <c r="P185" s="25">
        <f t="shared" si="13"/>
        <v>0.88596491228070173</v>
      </c>
    </row>
    <row r="186" spans="1:16">
      <c r="A186" s="106" t="s">
        <v>93</v>
      </c>
      <c r="B186" s="59" t="s">
        <v>70</v>
      </c>
      <c r="C186" s="60" t="s">
        <v>94</v>
      </c>
      <c r="D186" s="59" t="s">
        <v>91</v>
      </c>
      <c r="E186" s="60" t="s">
        <v>80</v>
      </c>
      <c r="F186" s="25">
        <v>24.250105618926916</v>
      </c>
      <c r="G186" s="26">
        <v>466</v>
      </c>
      <c r="H186" s="26">
        <v>5</v>
      </c>
      <c r="I186" s="22"/>
      <c r="J186" s="34" t="s">
        <v>73</v>
      </c>
      <c r="K186" s="26">
        <v>13</v>
      </c>
      <c r="L186" s="22">
        <v>101</v>
      </c>
      <c r="M186" s="22">
        <v>0.14000000000000001</v>
      </c>
      <c r="N186" s="25"/>
      <c r="O186" s="25">
        <f t="shared" si="19"/>
        <v>2.6</v>
      </c>
      <c r="P186" s="25">
        <f t="shared" si="13"/>
        <v>0.88596491228070173</v>
      </c>
    </row>
    <row r="187" spans="1:16">
      <c r="A187" s="106" t="s">
        <v>99</v>
      </c>
      <c r="B187" s="59" t="s">
        <v>70</v>
      </c>
      <c r="C187" s="60" t="s">
        <v>94</v>
      </c>
      <c r="D187" s="59" t="s">
        <v>91</v>
      </c>
      <c r="E187" s="60" t="s">
        <v>80</v>
      </c>
      <c r="F187" s="25">
        <v>24.218749999999996</v>
      </c>
      <c r="G187" s="26">
        <v>470</v>
      </c>
      <c r="H187" s="26">
        <v>4.4000000000000004</v>
      </c>
      <c r="I187" s="22"/>
      <c r="J187" s="34" t="s">
        <v>73</v>
      </c>
      <c r="K187" s="26">
        <v>14</v>
      </c>
      <c r="L187" s="22">
        <v>96</v>
      </c>
      <c r="M187" s="22"/>
      <c r="N187" s="25"/>
      <c r="O187" s="25">
        <f t="shared" si="19"/>
        <v>3.1818181818181817</v>
      </c>
      <c r="P187" s="25">
        <f t="shared" si="13"/>
        <v>0.87272727272727268</v>
      </c>
    </row>
    <row r="188" spans="1:16">
      <c r="A188" s="106">
        <v>1301</v>
      </c>
      <c r="B188" s="59" t="s">
        <v>70</v>
      </c>
      <c r="C188" s="60" t="s">
        <v>71</v>
      </c>
      <c r="D188" s="59" t="s">
        <v>89</v>
      </c>
      <c r="E188" s="60" t="s">
        <v>80</v>
      </c>
      <c r="F188" s="25">
        <v>24.107883817427386</v>
      </c>
      <c r="G188" s="26">
        <v>393</v>
      </c>
      <c r="H188" s="26">
        <v>3.9</v>
      </c>
      <c r="I188" s="22"/>
      <c r="J188" s="34" t="s">
        <v>73</v>
      </c>
      <c r="K188" s="26">
        <v>22</v>
      </c>
      <c r="L188" s="22">
        <v>101</v>
      </c>
      <c r="M188" s="22">
        <v>0.16</v>
      </c>
      <c r="N188" s="25"/>
      <c r="O188" s="25">
        <f t="shared" si="19"/>
        <v>5.6410256410256414</v>
      </c>
      <c r="P188" s="25">
        <f t="shared" si="13"/>
        <v>0.82113821138211385</v>
      </c>
    </row>
    <row r="189" spans="1:16">
      <c r="A189" s="106" t="s">
        <v>90</v>
      </c>
      <c r="B189" s="59" t="s">
        <v>70</v>
      </c>
      <c r="C189" s="60" t="s">
        <v>71</v>
      </c>
      <c r="D189" s="59" t="s">
        <v>91</v>
      </c>
      <c r="E189" s="60" t="s">
        <v>80</v>
      </c>
      <c r="F189" s="25">
        <v>24.000000000000004</v>
      </c>
      <c r="G189" s="26">
        <v>391</v>
      </c>
      <c r="H189" s="26">
        <v>4.9000000000000004</v>
      </c>
      <c r="I189" s="22"/>
      <c r="J189" s="34" t="s">
        <v>73</v>
      </c>
      <c r="K189" s="26">
        <v>15</v>
      </c>
      <c r="L189" s="22">
        <v>103</v>
      </c>
      <c r="M189" s="22">
        <v>0.19</v>
      </c>
      <c r="N189" s="25"/>
      <c r="O189" s="25">
        <f t="shared" si="19"/>
        <v>3.0612244897959182</v>
      </c>
      <c r="P189" s="25">
        <f t="shared" si="13"/>
        <v>0.8728813559322034</v>
      </c>
    </row>
    <row r="190" spans="1:16">
      <c r="A190" s="101" t="s">
        <v>261</v>
      </c>
      <c r="B190" s="49" t="s">
        <v>260</v>
      </c>
      <c r="C190" s="49" t="s">
        <v>109</v>
      </c>
      <c r="D190" s="49" t="s">
        <v>68</v>
      </c>
      <c r="E190" s="49" t="s">
        <v>80</v>
      </c>
      <c r="F190" s="27">
        <v>23.800554016620499</v>
      </c>
      <c r="G190" s="26">
        <v>70.3</v>
      </c>
      <c r="H190" s="26">
        <v>4.0999999999999996</v>
      </c>
      <c r="I190" s="26">
        <v>122</v>
      </c>
      <c r="J190" s="29" t="s">
        <v>73</v>
      </c>
      <c r="K190" s="26">
        <v>61</v>
      </c>
      <c r="L190" s="26">
        <v>90</v>
      </c>
      <c r="M190" s="26"/>
      <c r="N190" s="47">
        <f>+(L190/I190)</f>
        <v>0.73770491803278693</v>
      </c>
      <c r="O190" s="48">
        <f t="shared" si="19"/>
        <v>14.878048780487806</v>
      </c>
      <c r="P190" s="25">
        <f t="shared" si="13"/>
        <v>0.59602649006622521</v>
      </c>
    </row>
    <row r="191" spans="1:16">
      <c r="A191" s="102" t="s">
        <v>181</v>
      </c>
      <c r="B191" s="52" t="s">
        <v>142</v>
      </c>
      <c r="C191" s="52" t="s">
        <v>149</v>
      </c>
      <c r="D191" s="52" t="s">
        <v>178</v>
      </c>
      <c r="E191" s="52" t="s">
        <v>80</v>
      </c>
      <c r="F191" s="27">
        <v>23.274952521629032</v>
      </c>
      <c r="G191" s="32">
        <v>378</v>
      </c>
      <c r="H191" s="26">
        <v>9.4</v>
      </c>
      <c r="I191" s="26">
        <v>127</v>
      </c>
      <c r="J191" s="34" t="s">
        <v>73</v>
      </c>
      <c r="K191" s="26">
        <v>31</v>
      </c>
      <c r="L191" s="22">
        <v>93</v>
      </c>
      <c r="M191" s="25"/>
      <c r="N191" s="25">
        <f>+(L191/I191)</f>
        <v>0.73228346456692917</v>
      </c>
      <c r="O191" s="25">
        <f t="shared" si="19"/>
        <v>3.2978723404255317</v>
      </c>
      <c r="P191" s="31">
        <f t="shared" si="13"/>
        <v>0.75</v>
      </c>
    </row>
    <row r="192" spans="1:16">
      <c r="A192" s="106" t="s">
        <v>95</v>
      </c>
      <c r="B192" s="59" t="s">
        <v>70</v>
      </c>
      <c r="C192" s="60" t="s">
        <v>94</v>
      </c>
      <c r="D192" s="59" t="s">
        <v>91</v>
      </c>
      <c r="E192" s="60" t="s">
        <v>80</v>
      </c>
      <c r="F192" s="25">
        <v>23.20471596998928</v>
      </c>
      <c r="G192" s="26">
        <v>473</v>
      </c>
      <c r="H192" s="26">
        <v>4.3</v>
      </c>
      <c r="I192" s="22"/>
      <c r="J192" s="34" t="s">
        <v>73</v>
      </c>
      <c r="K192" s="26">
        <v>14</v>
      </c>
      <c r="L192" s="22">
        <v>99</v>
      </c>
      <c r="M192" s="22">
        <v>0.15</v>
      </c>
      <c r="N192" s="25"/>
      <c r="O192" s="25">
        <f t="shared" si="19"/>
        <v>3.2558139534883721</v>
      </c>
      <c r="P192" s="25">
        <f t="shared" si="13"/>
        <v>0.87610619469026552</v>
      </c>
    </row>
    <row r="193" spans="1:16">
      <c r="A193" s="106" t="s">
        <v>96</v>
      </c>
      <c r="B193" s="59" t="s">
        <v>70</v>
      </c>
      <c r="C193" s="60" t="s">
        <v>94</v>
      </c>
      <c r="D193" s="59" t="s">
        <v>97</v>
      </c>
      <c r="E193" s="60" t="s">
        <v>80</v>
      </c>
      <c r="F193" s="25">
        <v>23.031454507071984</v>
      </c>
      <c r="G193" s="26">
        <v>444</v>
      </c>
      <c r="H193" s="26">
        <v>12.6</v>
      </c>
      <c r="I193" s="22"/>
      <c r="J193" s="34" t="s">
        <v>73</v>
      </c>
      <c r="K193" s="26">
        <v>18</v>
      </c>
      <c r="L193" s="22">
        <v>99</v>
      </c>
      <c r="M193" s="22"/>
      <c r="N193" s="25"/>
      <c r="O193" s="25">
        <f t="shared" si="19"/>
        <v>1.4285714285714286</v>
      </c>
      <c r="P193" s="25">
        <f t="shared" si="13"/>
        <v>0.84615384615384615</v>
      </c>
    </row>
    <row r="194" spans="1:16">
      <c r="A194" s="108" t="s">
        <v>101</v>
      </c>
      <c r="B194" s="59" t="s">
        <v>70</v>
      </c>
      <c r="C194" s="60" t="s">
        <v>102</v>
      </c>
      <c r="D194" s="59" t="s">
        <v>97</v>
      </c>
      <c r="E194" s="60" t="s">
        <v>80</v>
      </c>
      <c r="F194" s="25">
        <v>22.990353697749192</v>
      </c>
      <c r="G194" s="22"/>
      <c r="H194" s="54">
        <v>5.3</v>
      </c>
      <c r="I194" s="22"/>
      <c r="J194" s="34" t="s">
        <v>73</v>
      </c>
      <c r="K194" s="54">
        <v>21</v>
      </c>
      <c r="L194" s="22">
        <v>113</v>
      </c>
      <c r="M194" s="22"/>
      <c r="N194" s="25"/>
      <c r="O194" s="25">
        <f t="shared" si="19"/>
        <v>3.9622641509433962</v>
      </c>
      <c r="P194" s="25">
        <f t="shared" si="13"/>
        <v>0.84328358208955223</v>
      </c>
    </row>
    <row r="195" spans="1:16">
      <c r="A195" s="108" t="s">
        <v>103</v>
      </c>
      <c r="B195" s="59" t="s">
        <v>70</v>
      </c>
      <c r="C195" s="60" t="s">
        <v>102</v>
      </c>
      <c r="D195" s="59" t="s">
        <v>97</v>
      </c>
      <c r="E195" s="60" t="s">
        <v>80</v>
      </c>
      <c r="F195" s="25">
        <v>22.544353093898746</v>
      </c>
      <c r="G195" s="22"/>
      <c r="H195" s="54">
        <v>14.1</v>
      </c>
      <c r="I195" s="22"/>
      <c r="J195" s="34" t="s">
        <v>73</v>
      </c>
      <c r="K195" s="64">
        <v>34</v>
      </c>
      <c r="L195" s="22">
        <v>115</v>
      </c>
      <c r="M195" s="22"/>
      <c r="N195" s="25"/>
      <c r="O195" s="25">
        <f t="shared" si="19"/>
        <v>2.4113475177304964</v>
      </c>
      <c r="P195" s="25">
        <f t="shared" si="13"/>
        <v>0.77181208053691275</v>
      </c>
    </row>
    <row r="196" spans="1:16">
      <c r="A196" s="101" t="s">
        <v>120</v>
      </c>
      <c r="B196" s="49" t="s">
        <v>287</v>
      </c>
      <c r="C196" s="49" t="s">
        <v>119</v>
      </c>
      <c r="D196" s="49" t="s">
        <v>68</v>
      </c>
      <c r="E196" s="49" t="s">
        <v>80</v>
      </c>
      <c r="F196" s="27">
        <v>22.210837887067399</v>
      </c>
      <c r="G196" s="26">
        <v>208</v>
      </c>
      <c r="H196" s="27">
        <v>13</v>
      </c>
      <c r="I196" s="26">
        <v>93</v>
      </c>
      <c r="J196" s="29" t="s">
        <v>73</v>
      </c>
      <c r="K196" s="26">
        <v>48</v>
      </c>
      <c r="L196" s="26">
        <v>82</v>
      </c>
      <c r="M196" s="26"/>
      <c r="N196" s="47">
        <f>+(L196/I196)</f>
        <v>0.88172043010752688</v>
      </c>
      <c r="O196" s="47">
        <f t="shared" si="19"/>
        <v>3.6923076923076925</v>
      </c>
      <c r="P196" s="25">
        <f t="shared" ref="P196:P240" si="20">+(L196/(L196+K196))</f>
        <v>0.63076923076923075</v>
      </c>
    </row>
    <row r="197" spans="1:16">
      <c r="A197" s="101" t="s">
        <v>256</v>
      </c>
      <c r="B197" s="49" t="s">
        <v>125</v>
      </c>
      <c r="C197" s="49" t="s">
        <v>126</v>
      </c>
      <c r="D197" s="49" t="s">
        <v>68</v>
      </c>
      <c r="E197" s="49" t="s">
        <v>80</v>
      </c>
      <c r="F197" s="27">
        <v>21.302162988857329</v>
      </c>
      <c r="G197" s="26">
        <v>119</v>
      </c>
      <c r="H197" s="26">
        <v>17</v>
      </c>
      <c r="I197" s="26">
        <v>167</v>
      </c>
      <c r="J197" s="29" t="s">
        <v>73</v>
      </c>
      <c r="K197" s="26">
        <v>52</v>
      </c>
      <c r="L197" s="26">
        <v>80</v>
      </c>
      <c r="M197" s="26"/>
      <c r="N197" s="47">
        <f>+(L197/I197)</f>
        <v>0.47904191616766467</v>
      </c>
      <c r="O197" s="47">
        <f t="shared" si="19"/>
        <v>3.0588235294117645</v>
      </c>
      <c r="P197" s="25">
        <f t="shared" si="20"/>
        <v>0.60606060606060608</v>
      </c>
    </row>
    <row r="198" spans="1:16">
      <c r="A198" s="101" t="s">
        <v>255</v>
      </c>
      <c r="B198" s="49" t="s">
        <v>125</v>
      </c>
      <c r="C198" s="49" t="s">
        <v>126</v>
      </c>
      <c r="D198" s="49" t="s">
        <v>68</v>
      </c>
      <c r="E198" s="49" t="s">
        <v>80</v>
      </c>
      <c r="F198" s="27">
        <v>20.342730790491984</v>
      </c>
      <c r="G198" s="26">
        <v>67.7</v>
      </c>
      <c r="H198" s="26">
        <v>23.6</v>
      </c>
      <c r="I198" s="26"/>
      <c r="J198" s="29" t="s">
        <v>73</v>
      </c>
      <c r="K198" s="26">
        <v>49</v>
      </c>
      <c r="L198" s="26">
        <v>75</v>
      </c>
      <c r="M198" s="26"/>
      <c r="N198" s="47"/>
      <c r="O198" s="47">
        <f t="shared" si="19"/>
        <v>2.0762711864406778</v>
      </c>
      <c r="P198" s="25">
        <f t="shared" si="20"/>
        <v>0.60483870967741937</v>
      </c>
    </row>
    <row r="199" spans="1:16">
      <c r="A199" s="101" t="s">
        <v>254</v>
      </c>
      <c r="B199" s="49" t="s">
        <v>125</v>
      </c>
      <c r="C199" s="49" t="s">
        <v>126</v>
      </c>
      <c r="D199" s="49" t="s">
        <v>68</v>
      </c>
      <c r="E199" s="49" t="s">
        <v>80</v>
      </c>
      <c r="F199" s="27">
        <v>20.140986908358514</v>
      </c>
      <c r="G199" s="26">
        <v>53.9</v>
      </c>
      <c r="H199" s="26">
        <v>14.6</v>
      </c>
      <c r="I199" s="26"/>
      <c r="J199" s="29" t="s">
        <v>73</v>
      </c>
      <c r="K199" s="26">
        <v>51</v>
      </c>
      <c r="L199" s="26">
        <v>106</v>
      </c>
      <c r="M199" s="26"/>
      <c r="N199" s="47"/>
      <c r="O199" s="47">
        <f t="shared" si="19"/>
        <v>3.493150684931507</v>
      </c>
      <c r="P199" s="25">
        <f t="shared" si="20"/>
        <v>0.67515923566878977</v>
      </c>
    </row>
    <row r="200" spans="1:16">
      <c r="A200" s="101" t="s">
        <v>259</v>
      </c>
      <c r="B200" s="49" t="s">
        <v>125</v>
      </c>
      <c r="C200" s="49" t="s">
        <v>126</v>
      </c>
      <c r="D200" s="49" t="s">
        <v>68</v>
      </c>
      <c r="E200" s="49" t="s">
        <v>80</v>
      </c>
      <c r="F200" s="27">
        <v>20.040531411844182</v>
      </c>
      <c r="G200" s="26">
        <v>12</v>
      </c>
      <c r="H200" s="26">
        <v>6.1</v>
      </c>
      <c r="I200" s="26"/>
      <c r="J200" s="29">
        <v>3</v>
      </c>
      <c r="K200" s="26">
        <v>32</v>
      </c>
      <c r="L200" s="26">
        <v>122</v>
      </c>
      <c r="M200" s="26"/>
      <c r="N200" s="47"/>
      <c r="O200" s="47">
        <f t="shared" si="19"/>
        <v>5.2459016393442628</v>
      </c>
      <c r="P200" s="25">
        <f t="shared" si="20"/>
        <v>0.79220779220779225</v>
      </c>
    </row>
    <row r="201" spans="1:16">
      <c r="A201" s="101" t="s">
        <v>258</v>
      </c>
      <c r="B201" s="49" t="s">
        <v>125</v>
      </c>
      <c r="C201" s="49" t="s">
        <v>126</v>
      </c>
      <c r="D201" s="49" t="s">
        <v>68</v>
      </c>
      <c r="E201" s="49" t="s">
        <v>80</v>
      </c>
      <c r="F201" s="27">
        <v>19.632039488445141</v>
      </c>
      <c r="G201" s="26">
        <v>14.2</v>
      </c>
      <c r="H201" s="26">
        <v>10</v>
      </c>
      <c r="I201" s="26"/>
      <c r="J201" s="29" t="s">
        <v>73</v>
      </c>
      <c r="K201" s="26">
        <v>32</v>
      </c>
      <c r="L201" s="26">
        <v>79</v>
      </c>
      <c r="M201" s="26"/>
      <c r="N201" s="47"/>
      <c r="O201" s="47">
        <f t="shared" si="19"/>
        <v>3.2</v>
      </c>
      <c r="P201" s="25">
        <f t="shared" si="20"/>
        <v>0.71171171171171166</v>
      </c>
    </row>
    <row r="202" spans="1:16">
      <c r="A202" s="101" t="s">
        <v>257</v>
      </c>
      <c r="B202" s="49" t="s">
        <v>125</v>
      </c>
      <c r="C202" s="49" t="s">
        <v>126</v>
      </c>
      <c r="D202" s="49" t="s">
        <v>68</v>
      </c>
      <c r="E202" s="49" t="s">
        <v>80</v>
      </c>
      <c r="F202" s="27">
        <v>19.222222222222225</v>
      </c>
      <c r="G202" s="26">
        <v>12.9</v>
      </c>
      <c r="H202" s="26">
        <v>10.5</v>
      </c>
      <c r="I202" s="26"/>
      <c r="J202" s="29" t="s">
        <v>73</v>
      </c>
      <c r="K202" s="26">
        <v>33</v>
      </c>
      <c r="L202" s="26">
        <v>104</v>
      </c>
      <c r="M202" s="26"/>
      <c r="N202" s="47"/>
      <c r="O202" s="47">
        <f t="shared" si="19"/>
        <v>3.1428571428571428</v>
      </c>
      <c r="P202" s="25">
        <f t="shared" si="20"/>
        <v>0.75912408759124084</v>
      </c>
    </row>
    <row r="203" spans="1:16">
      <c r="A203" s="102" t="s">
        <v>177</v>
      </c>
      <c r="B203" s="52" t="s">
        <v>142</v>
      </c>
      <c r="C203" s="52" t="s">
        <v>149</v>
      </c>
      <c r="D203" s="52" t="s">
        <v>178</v>
      </c>
      <c r="E203" s="52" t="s">
        <v>80</v>
      </c>
      <c r="F203" s="27">
        <v>18.995030369961345</v>
      </c>
      <c r="G203" s="28">
        <v>270</v>
      </c>
      <c r="H203" s="26">
        <v>7.7</v>
      </c>
      <c r="I203" s="26">
        <v>135</v>
      </c>
      <c r="J203" s="34" t="s">
        <v>73</v>
      </c>
      <c r="K203" s="26">
        <v>25</v>
      </c>
      <c r="L203" s="22">
        <v>65</v>
      </c>
      <c r="M203" s="25"/>
      <c r="N203" s="25">
        <f>+(L203/I203)</f>
        <v>0.48148148148148145</v>
      </c>
      <c r="O203" s="25">
        <f t="shared" si="19"/>
        <v>3.2467532467532467</v>
      </c>
      <c r="P203" s="25">
        <f t="shared" si="20"/>
        <v>0.72222222222222221</v>
      </c>
    </row>
    <row r="204" spans="1:16">
      <c r="A204" s="102" t="s">
        <v>180</v>
      </c>
      <c r="B204" s="52" t="s">
        <v>142</v>
      </c>
      <c r="C204" s="52" t="s">
        <v>149</v>
      </c>
      <c r="D204" s="52" t="s">
        <v>178</v>
      </c>
      <c r="E204" s="52" t="s">
        <v>80</v>
      </c>
      <c r="F204" s="27">
        <v>17.727125418602139</v>
      </c>
      <c r="G204" s="28">
        <v>235</v>
      </c>
      <c r="H204" s="26">
        <v>21.5</v>
      </c>
      <c r="I204" s="26">
        <v>142</v>
      </c>
      <c r="J204" s="34" t="s">
        <v>73</v>
      </c>
      <c r="K204" s="26">
        <v>29</v>
      </c>
      <c r="L204" s="22">
        <v>66</v>
      </c>
      <c r="M204" s="25"/>
      <c r="N204" s="25">
        <f>+(L204/I204)</f>
        <v>0.46478873239436619</v>
      </c>
      <c r="O204" s="25">
        <f t="shared" si="19"/>
        <v>1.3488372093023255</v>
      </c>
      <c r="P204" s="25">
        <f t="shared" si="20"/>
        <v>0.69473684210526321</v>
      </c>
    </row>
    <row r="205" spans="1:16">
      <c r="A205" s="107" t="s">
        <v>54</v>
      </c>
      <c r="B205" s="39" t="s">
        <v>278</v>
      </c>
      <c r="C205" s="39" t="s">
        <v>50</v>
      </c>
      <c r="D205" s="39" t="s">
        <v>51</v>
      </c>
      <c r="E205" s="39" t="s">
        <v>80</v>
      </c>
      <c r="F205" s="37">
        <v>17.421022904158331</v>
      </c>
      <c r="G205" s="36">
        <v>397</v>
      </c>
      <c r="H205" s="36">
        <v>8.6999999999999993</v>
      </c>
      <c r="I205" s="36">
        <v>100</v>
      </c>
      <c r="J205" s="68" t="s">
        <v>17</v>
      </c>
      <c r="K205" s="36">
        <v>40</v>
      </c>
      <c r="L205" s="36">
        <v>158</v>
      </c>
      <c r="M205" s="36"/>
      <c r="N205" s="38">
        <f>L205/I205</f>
        <v>1.58</v>
      </c>
      <c r="O205" s="38">
        <f t="shared" si="19"/>
        <v>4.597701149425288</v>
      </c>
      <c r="P205" s="38">
        <f t="shared" si="20"/>
        <v>0.79797979797979801</v>
      </c>
    </row>
    <row r="206" spans="1:16">
      <c r="A206" s="107" t="s">
        <v>58</v>
      </c>
      <c r="B206" s="39" t="s">
        <v>278</v>
      </c>
      <c r="C206" s="39" t="s">
        <v>23</v>
      </c>
      <c r="D206" s="39" t="s">
        <v>56</v>
      </c>
      <c r="E206" s="39" t="s">
        <v>80</v>
      </c>
      <c r="F206" s="37">
        <v>16.816388703580166</v>
      </c>
      <c r="G206" s="36">
        <v>454</v>
      </c>
      <c r="H206" s="36">
        <v>7.1</v>
      </c>
      <c r="I206" s="36">
        <v>100</v>
      </c>
      <c r="J206" s="68" t="s">
        <v>17</v>
      </c>
      <c r="K206" s="36">
        <v>40</v>
      </c>
      <c r="L206" s="36">
        <v>134</v>
      </c>
      <c r="M206" s="36"/>
      <c r="N206" s="38">
        <f>L206/I206</f>
        <v>1.34</v>
      </c>
      <c r="O206" s="38">
        <f t="shared" si="19"/>
        <v>5.6338028169014089</v>
      </c>
      <c r="P206" s="38">
        <f t="shared" si="20"/>
        <v>0.77011494252873558</v>
      </c>
    </row>
    <row r="207" spans="1:16">
      <c r="A207" s="102" t="s">
        <v>179</v>
      </c>
      <c r="B207" s="52" t="s">
        <v>142</v>
      </c>
      <c r="C207" s="52" t="s">
        <v>149</v>
      </c>
      <c r="D207" s="52" t="s">
        <v>178</v>
      </c>
      <c r="E207" s="52" t="s">
        <v>80</v>
      </c>
      <c r="F207" s="27">
        <v>16.733780760626395</v>
      </c>
      <c r="G207" s="28">
        <v>208</v>
      </c>
      <c r="H207" s="26">
        <v>17.8</v>
      </c>
      <c r="I207" s="26">
        <v>90</v>
      </c>
      <c r="J207" s="34" t="s">
        <v>73</v>
      </c>
      <c r="K207" s="26">
        <v>41</v>
      </c>
      <c r="L207" s="22">
        <v>65</v>
      </c>
      <c r="M207" s="25"/>
      <c r="N207" s="25">
        <f>+(L207/I207)</f>
        <v>0.72222222222222221</v>
      </c>
      <c r="O207" s="25">
        <f t="shared" si="19"/>
        <v>2.303370786516854</v>
      </c>
      <c r="P207" s="25">
        <f t="shared" si="20"/>
        <v>0.6132075471698113</v>
      </c>
    </row>
    <row r="208" spans="1:16">
      <c r="A208" s="107" t="s">
        <v>57</v>
      </c>
      <c r="B208" s="39" t="s">
        <v>278</v>
      </c>
      <c r="C208" s="39" t="s">
        <v>23</v>
      </c>
      <c r="D208" s="39" t="s">
        <v>56</v>
      </c>
      <c r="E208" s="39" t="s">
        <v>80</v>
      </c>
      <c r="F208" s="37">
        <v>16.43849232821881</v>
      </c>
      <c r="G208" s="36">
        <v>351</v>
      </c>
      <c r="H208" s="36">
        <v>8.3000000000000007</v>
      </c>
      <c r="I208" s="36">
        <v>80</v>
      </c>
      <c r="J208" s="68" t="s">
        <v>17</v>
      </c>
      <c r="K208" s="36">
        <v>40</v>
      </c>
      <c r="L208" s="36">
        <v>155</v>
      </c>
      <c r="M208" s="36"/>
      <c r="N208" s="38">
        <f>L208/I208</f>
        <v>1.9375</v>
      </c>
      <c r="O208" s="38">
        <f t="shared" si="19"/>
        <v>4.8192771084337345</v>
      </c>
      <c r="P208" s="38">
        <f t="shared" si="20"/>
        <v>0.79487179487179482</v>
      </c>
    </row>
    <row r="209" spans="1:16">
      <c r="A209" s="107" t="s">
        <v>55</v>
      </c>
      <c r="B209" s="39" t="s">
        <v>278</v>
      </c>
      <c r="C209" s="39" t="s">
        <v>23</v>
      </c>
      <c r="D209" s="39" t="s">
        <v>56</v>
      </c>
      <c r="E209" s="39" t="s">
        <v>80</v>
      </c>
      <c r="F209" s="37">
        <v>16.173964865465866</v>
      </c>
      <c r="G209" s="36">
        <v>367</v>
      </c>
      <c r="H209" s="36">
        <v>7.6</v>
      </c>
      <c r="I209" s="36">
        <v>90</v>
      </c>
      <c r="J209" s="68" t="s">
        <v>17</v>
      </c>
      <c r="K209" s="36">
        <v>40</v>
      </c>
      <c r="L209" s="36">
        <v>153</v>
      </c>
      <c r="M209" s="36"/>
      <c r="N209" s="38">
        <f>L209/I209</f>
        <v>1.7</v>
      </c>
      <c r="O209" s="38">
        <f t="shared" si="19"/>
        <v>5.2631578947368425</v>
      </c>
      <c r="P209" s="38">
        <f t="shared" si="20"/>
        <v>0.79274611398963735</v>
      </c>
    </row>
    <row r="210" spans="1:16">
      <c r="A210" s="107" t="s">
        <v>53</v>
      </c>
      <c r="B210" s="39" t="s">
        <v>278</v>
      </c>
      <c r="C210" s="39" t="s">
        <v>50</v>
      </c>
      <c r="D210" s="39" t="s">
        <v>51</v>
      </c>
      <c r="E210" s="39" t="s">
        <v>80</v>
      </c>
      <c r="F210" s="37">
        <v>16.098385590393594</v>
      </c>
      <c r="G210" s="36">
        <v>353</v>
      </c>
      <c r="H210" s="36">
        <v>11.8</v>
      </c>
      <c r="I210" s="36">
        <v>80</v>
      </c>
      <c r="J210" s="68" t="s">
        <v>17</v>
      </c>
      <c r="K210" s="36">
        <v>40</v>
      </c>
      <c r="L210" s="36">
        <v>158</v>
      </c>
      <c r="M210" s="36"/>
      <c r="N210" s="38">
        <f>L210/I210</f>
        <v>1.9750000000000001</v>
      </c>
      <c r="O210" s="38">
        <f t="shared" si="19"/>
        <v>3.3898305084745761</v>
      </c>
      <c r="P210" s="38">
        <f t="shared" si="20"/>
        <v>0.79797979797979801</v>
      </c>
    </row>
    <row r="211" spans="1:16">
      <c r="A211" s="106">
        <v>1455</v>
      </c>
      <c r="B211" s="81" t="s">
        <v>66</v>
      </c>
      <c r="C211" s="60" t="s">
        <v>81</v>
      </c>
      <c r="D211" s="60" t="s">
        <v>82</v>
      </c>
      <c r="E211" s="60" t="s">
        <v>80</v>
      </c>
      <c r="F211" s="25">
        <v>15.985655292327758</v>
      </c>
      <c r="G211" s="22">
        <v>299</v>
      </c>
      <c r="H211" s="26">
        <v>1.7</v>
      </c>
      <c r="I211" s="22"/>
      <c r="J211" s="34">
        <v>3</v>
      </c>
      <c r="K211" s="26">
        <v>29</v>
      </c>
      <c r="L211" s="22">
        <v>220</v>
      </c>
      <c r="M211" s="22">
        <v>1.49</v>
      </c>
      <c r="N211" s="25"/>
      <c r="O211" s="83">
        <f t="shared" si="19"/>
        <v>17.058823529411764</v>
      </c>
      <c r="P211" s="25">
        <f t="shared" si="20"/>
        <v>0.88353413654618473</v>
      </c>
    </row>
    <row r="212" spans="1:16">
      <c r="A212" s="107" t="s">
        <v>59</v>
      </c>
      <c r="B212" s="39" t="s">
        <v>278</v>
      </c>
      <c r="C212" s="39" t="s">
        <v>23</v>
      </c>
      <c r="D212" s="39" t="s">
        <v>56</v>
      </c>
      <c r="E212" s="39" t="s">
        <v>80</v>
      </c>
      <c r="F212" s="37">
        <v>15.418172114743165</v>
      </c>
      <c r="G212" s="36">
        <v>354</v>
      </c>
      <c r="H212" s="36">
        <v>10.6</v>
      </c>
      <c r="I212" s="36">
        <v>80</v>
      </c>
      <c r="J212" s="68" t="s">
        <v>17</v>
      </c>
      <c r="K212" s="36">
        <v>40</v>
      </c>
      <c r="L212" s="36">
        <v>147</v>
      </c>
      <c r="M212" s="36"/>
      <c r="N212" s="38">
        <f>L212/I212</f>
        <v>1.8374999999999999</v>
      </c>
      <c r="O212" s="38">
        <f t="shared" si="19"/>
        <v>3.7735849056603774</v>
      </c>
      <c r="P212" s="38">
        <f t="shared" si="20"/>
        <v>0.78609625668449201</v>
      </c>
    </row>
    <row r="213" spans="1:16">
      <c r="A213" s="103">
        <v>6</v>
      </c>
      <c r="B213" s="56" t="s">
        <v>282</v>
      </c>
      <c r="C213" s="57" t="s">
        <v>64</v>
      </c>
      <c r="D213" s="57" t="s">
        <v>271</v>
      </c>
      <c r="E213" s="57" t="s">
        <v>80</v>
      </c>
      <c r="F213" s="55">
        <v>14.91</v>
      </c>
      <c r="G213" s="37">
        <v>469</v>
      </c>
      <c r="H213" s="63">
        <v>18</v>
      </c>
      <c r="I213" s="22">
        <v>90</v>
      </c>
      <c r="J213" s="71">
        <v>1</v>
      </c>
      <c r="K213" s="22">
        <v>47</v>
      </c>
      <c r="L213" s="22">
        <v>111</v>
      </c>
      <c r="M213" s="47"/>
      <c r="N213" s="25">
        <f>+(L213/I213)</f>
        <v>1.2333333333333334</v>
      </c>
      <c r="O213" s="25">
        <f t="shared" ref="O213:O240" si="21">+(K213/H213)</f>
        <v>2.6111111111111112</v>
      </c>
      <c r="P213" s="25">
        <f t="shared" si="20"/>
        <v>0.70253164556962022</v>
      </c>
    </row>
    <row r="214" spans="1:16">
      <c r="A214" s="107" t="s">
        <v>49</v>
      </c>
      <c r="B214" s="39" t="s">
        <v>278</v>
      </c>
      <c r="C214" s="39" t="s">
        <v>50</v>
      </c>
      <c r="D214" s="39" t="s">
        <v>51</v>
      </c>
      <c r="E214" s="39" t="s">
        <v>80</v>
      </c>
      <c r="F214" s="37">
        <v>14.756853457860796</v>
      </c>
      <c r="G214" s="36">
        <v>341</v>
      </c>
      <c r="H214" s="36">
        <v>14.3</v>
      </c>
      <c r="I214" s="36">
        <v>90</v>
      </c>
      <c r="J214" s="68">
        <v>2</v>
      </c>
      <c r="K214" s="36">
        <v>40</v>
      </c>
      <c r="L214" s="36">
        <v>161</v>
      </c>
      <c r="M214" s="36"/>
      <c r="N214" s="38">
        <f>L214/I214</f>
        <v>1.788888888888889</v>
      </c>
      <c r="O214" s="38">
        <f t="shared" si="21"/>
        <v>2.7972027972027971</v>
      </c>
      <c r="P214" s="38">
        <f t="shared" si="20"/>
        <v>0.80099502487562191</v>
      </c>
    </row>
    <row r="215" spans="1:16">
      <c r="A215" s="107" t="s">
        <v>60</v>
      </c>
      <c r="B215" s="39" t="s">
        <v>278</v>
      </c>
      <c r="C215" s="39" t="s">
        <v>23</v>
      </c>
      <c r="D215" s="39" t="s">
        <v>56</v>
      </c>
      <c r="E215" s="39" t="s">
        <v>80</v>
      </c>
      <c r="F215" s="37">
        <v>14.416746720035579</v>
      </c>
      <c r="G215" s="36">
        <v>387</v>
      </c>
      <c r="H215" s="37">
        <v>11</v>
      </c>
      <c r="I215" s="36">
        <v>80</v>
      </c>
      <c r="J215" s="68">
        <v>1</v>
      </c>
      <c r="K215" s="36">
        <v>40</v>
      </c>
      <c r="L215" s="36">
        <v>140</v>
      </c>
      <c r="M215" s="36"/>
      <c r="N215" s="38">
        <f>L215/I215</f>
        <v>1.75</v>
      </c>
      <c r="O215" s="38">
        <f t="shared" si="21"/>
        <v>3.6363636363636362</v>
      </c>
      <c r="P215" s="38">
        <f t="shared" si="20"/>
        <v>0.77777777777777779</v>
      </c>
    </row>
    <row r="216" spans="1:16">
      <c r="A216" s="106" t="s">
        <v>84</v>
      </c>
      <c r="B216" s="81" t="s">
        <v>66</v>
      </c>
      <c r="C216" s="60" t="s">
        <v>67</v>
      </c>
      <c r="D216" s="59" t="s">
        <v>85</v>
      </c>
      <c r="E216" s="60" t="s">
        <v>80</v>
      </c>
      <c r="F216" s="25">
        <v>14.119344532618777</v>
      </c>
      <c r="G216" s="26">
        <v>337</v>
      </c>
      <c r="H216" s="26">
        <v>3.7</v>
      </c>
      <c r="I216" s="22"/>
      <c r="J216" s="34">
        <v>8</v>
      </c>
      <c r="K216" s="26">
        <v>19</v>
      </c>
      <c r="L216" s="81">
        <v>471</v>
      </c>
      <c r="M216" s="22">
        <v>0.73</v>
      </c>
      <c r="N216" s="25"/>
      <c r="O216" s="25">
        <f t="shared" si="21"/>
        <v>5.1351351351351351</v>
      </c>
      <c r="P216" s="83">
        <f t="shared" si="20"/>
        <v>0.96122448979591835</v>
      </c>
    </row>
    <row r="217" spans="1:16">
      <c r="A217" s="103">
        <v>3.62</v>
      </c>
      <c r="B217" s="56" t="s">
        <v>282</v>
      </c>
      <c r="C217" s="57" t="s">
        <v>64</v>
      </c>
      <c r="D217" s="57" t="s">
        <v>271</v>
      </c>
      <c r="E217" s="57" t="s">
        <v>80</v>
      </c>
      <c r="F217" s="55">
        <v>13.94</v>
      </c>
      <c r="G217" s="37">
        <v>472</v>
      </c>
      <c r="H217" s="23">
        <v>11</v>
      </c>
      <c r="I217" s="22">
        <v>91</v>
      </c>
      <c r="J217" s="71"/>
      <c r="K217" s="22">
        <v>41</v>
      </c>
      <c r="L217" s="22">
        <v>105</v>
      </c>
      <c r="M217" s="47"/>
      <c r="N217" s="25">
        <f>+(L217/I217)</f>
        <v>1.1538461538461537</v>
      </c>
      <c r="O217" s="25">
        <f t="shared" si="21"/>
        <v>3.7272727272727271</v>
      </c>
      <c r="P217" s="25">
        <f t="shared" si="20"/>
        <v>0.71917808219178081</v>
      </c>
    </row>
    <row r="218" spans="1:16">
      <c r="A218" s="107" t="s">
        <v>52</v>
      </c>
      <c r="B218" s="39" t="s">
        <v>278</v>
      </c>
      <c r="C218" s="39" t="s">
        <v>50</v>
      </c>
      <c r="D218" s="39" t="s">
        <v>51</v>
      </c>
      <c r="E218" s="39" t="s">
        <v>80</v>
      </c>
      <c r="F218" s="37">
        <v>13.831007338225485</v>
      </c>
      <c r="G218" s="36">
        <v>271</v>
      </c>
      <c r="H218" s="36">
        <v>7.7</v>
      </c>
      <c r="I218" s="36">
        <v>70</v>
      </c>
      <c r="J218" s="68" t="s">
        <v>17</v>
      </c>
      <c r="K218" s="36">
        <v>40</v>
      </c>
      <c r="L218" s="36">
        <v>149</v>
      </c>
      <c r="M218" s="36"/>
      <c r="N218" s="38">
        <f>L218/I218</f>
        <v>2.1285714285714286</v>
      </c>
      <c r="O218" s="38">
        <f t="shared" si="21"/>
        <v>5.1948051948051948</v>
      </c>
      <c r="P218" s="38">
        <f t="shared" si="20"/>
        <v>0.78835978835978837</v>
      </c>
    </row>
    <row r="219" spans="1:16">
      <c r="A219" s="103">
        <v>5.16</v>
      </c>
      <c r="B219" s="56" t="s">
        <v>282</v>
      </c>
      <c r="C219" s="57" t="s">
        <v>64</v>
      </c>
      <c r="D219" s="57" t="s">
        <v>271</v>
      </c>
      <c r="E219" s="57" t="s">
        <v>80</v>
      </c>
      <c r="F219" s="55">
        <v>13.69</v>
      </c>
      <c r="G219" s="37">
        <v>433</v>
      </c>
      <c r="H219" s="24">
        <v>9</v>
      </c>
      <c r="I219" s="22">
        <v>88</v>
      </c>
      <c r="J219" s="71">
        <v>1.6</v>
      </c>
      <c r="K219" s="22">
        <v>40</v>
      </c>
      <c r="L219" s="22">
        <v>104</v>
      </c>
      <c r="M219" s="47"/>
      <c r="N219" s="25">
        <f>+(L219/I219)</f>
        <v>1.1818181818181819</v>
      </c>
      <c r="O219" s="25">
        <f t="shared" si="21"/>
        <v>4.4444444444444446</v>
      </c>
      <c r="P219" s="25">
        <f t="shared" si="20"/>
        <v>0.72222222222222221</v>
      </c>
    </row>
    <row r="220" spans="1:16">
      <c r="A220" s="106">
        <v>1372</v>
      </c>
      <c r="B220" s="59" t="s">
        <v>66</v>
      </c>
      <c r="C220" s="60" t="s">
        <v>67</v>
      </c>
      <c r="D220" s="59" t="s">
        <v>83</v>
      </c>
      <c r="E220" s="60" t="s">
        <v>80</v>
      </c>
      <c r="F220" s="25">
        <v>13.331988705123035</v>
      </c>
      <c r="G220" s="26">
        <v>330</v>
      </c>
      <c r="H220" s="26">
        <v>5.6</v>
      </c>
      <c r="I220" s="22"/>
      <c r="J220" s="34">
        <v>8</v>
      </c>
      <c r="K220" s="26">
        <v>23</v>
      </c>
      <c r="L220" s="22">
        <v>469</v>
      </c>
      <c r="M220" s="22">
        <v>0.51</v>
      </c>
      <c r="N220" s="25"/>
      <c r="O220" s="25">
        <f t="shared" si="21"/>
        <v>4.1071428571428577</v>
      </c>
      <c r="P220" s="25">
        <f t="shared" si="20"/>
        <v>0.9532520325203252</v>
      </c>
    </row>
    <row r="221" spans="1:16">
      <c r="A221" s="106" t="s">
        <v>88</v>
      </c>
      <c r="B221" s="59" t="s">
        <v>66</v>
      </c>
      <c r="C221" s="60" t="s">
        <v>67</v>
      </c>
      <c r="D221" s="59" t="s">
        <v>87</v>
      </c>
      <c r="E221" s="60" t="s">
        <v>80</v>
      </c>
      <c r="F221" s="25">
        <v>13.330556134138721</v>
      </c>
      <c r="G221" s="26">
        <v>324</v>
      </c>
      <c r="H221" s="26">
        <v>4.9000000000000004</v>
      </c>
      <c r="I221" s="22"/>
      <c r="J221" s="46">
        <v>10</v>
      </c>
      <c r="K221" s="26">
        <v>24</v>
      </c>
      <c r="L221" s="22">
        <v>389</v>
      </c>
      <c r="M221" s="22">
        <v>0.93</v>
      </c>
      <c r="N221" s="25"/>
      <c r="O221" s="25">
        <f t="shared" si="21"/>
        <v>4.8979591836734686</v>
      </c>
      <c r="P221" s="25">
        <f t="shared" si="20"/>
        <v>0.9418886198547215</v>
      </c>
    </row>
    <row r="222" spans="1:16">
      <c r="A222" s="106" t="s">
        <v>86</v>
      </c>
      <c r="B222" s="59" t="s">
        <v>66</v>
      </c>
      <c r="C222" s="60" t="s">
        <v>67</v>
      </c>
      <c r="D222" s="59" t="s">
        <v>87</v>
      </c>
      <c r="E222" s="60" t="s">
        <v>80</v>
      </c>
      <c r="F222" s="25">
        <v>12.971186615718269</v>
      </c>
      <c r="G222" s="26">
        <v>319</v>
      </c>
      <c r="H222" s="26">
        <v>4.9000000000000004</v>
      </c>
      <c r="I222" s="22"/>
      <c r="J222" s="34">
        <v>4</v>
      </c>
      <c r="K222" s="26">
        <v>20</v>
      </c>
      <c r="L222" s="22">
        <v>395</v>
      </c>
      <c r="M222" s="22">
        <v>0.83</v>
      </c>
      <c r="N222" s="25"/>
      <c r="O222" s="25">
        <f t="shared" si="21"/>
        <v>4.0816326530612246</v>
      </c>
      <c r="P222" s="25">
        <f t="shared" si="20"/>
        <v>0.95180722891566261</v>
      </c>
    </row>
    <row r="223" spans="1:16">
      <c r="A223" s="106">
        <v>1334</v>
      </c>
      <c r="B223" s="59" t="s">
        <v>66</v>
      </c>
      <c r="C223" s="60" t="s">
        <v>67</v>
      </c>
      <c r="D223" s="59" t="s">
        <v>68</v>
      </c>
      <c r="E223" s="60" t="s">
        <v>80</v>
      </c>
      <c r="F223" s="25">
        <v>12.898155909471917</v>
      </c>
      <c r="G223" s="26">
        <v>289</v>
      </c>
      <c r="H223" s="26">
        <v>4.7</v>
      </c>
      <c r="I223" s="22"/>
      <c r="J223" s="34">
        <v>6</v>
      </c>
      <c r="K223" s="26">
        <v>24</v>
      </c>
      <c r="L223" s="22">
        <v>341</v>
      </c>
      <c r="M223" s="22">
        <v>0.62</v>
      </c>
      <c r="N223" s="25"/>
      <c r="O223" s="25">
        <f t="shared" si="21"/>
        <v>5.1063829787234036</v>
      </c>
      <c r="P223" s="25">
        <f t="shared" si="20"/>
        <v>0.9342465753424658</v>
      </c>
    </row>
    <row r="224" spans="1:16">
      <c r="A224" s="106">
        <v>1361</v>
      </c>
      <c r="B224" s="59" t="s">
        <v>66</v>
      </c>
      <c r="C224" s="60" t="s">
        <v>67</v>
      </c>
      <c r="D224" s="59" t="s">
        <v>68</v>
      </c>
      <c r="E224" s="60" t="s">
        <v>80</v>
      </c>
      <c r="F224" s="25">
        <v>12.704101951413776</v>
      </c>
      <c r="G224" s="26">
        <v>296</v>
      </c>
      <c r="H224" s="26">
        <v>4.2</v>
      </c>
      <c r="I224" s="22"/>
      <c r="J224" s="34">
        <v>3</v>
      </c>
      <c r="K224" s="26">
        <v>21</v>
      </c>
      <c r="L224" s="22">
        <v>375</v>
      </c>
      <c r="M224" s="22">
        <v>0.73</v>
      </c>
      <c r="N224" s="25"/>
      <c r="O224" s="25">
        <f t="shared" si="21"/>
        <v>5</v>
      </c>
      <c r="P224" s="25">
        <f t="shared" si="20"/>
        <v>0.94696969696969702</v>
      </c>
    </row>
    <row r="225" spans="1:16">
      <c r="A225" s="103">
        <v>5.6</v>
      </c>
      <c r="B225" s="56" t="s">
        <v>282</v>
      </c>
      <c r="C225" s="57" t="s">
        <v>64</v>
      </c>
      <c r="D225" s="57" t="s">
        <v>274</v>
      </c>
      <c r="E225" s="57" t="s">
        <v>80</v>
      </c>
      <c r="F225" s="55">
        <v>12.68</v>
      </c>
      <c r="G225" s="37">
        <v>465</v>
      </c>
      <c r="H225" s="23">
        <v>13</v>
      </c>
      <c r="I225" s="22">
        <v>78</v>
      </c>
      <c r="J225" s="71">
        <v>2.7</v>
      </c>
      <c r="K225" s="22">
        <v>42</v>
      </c>
      <c r="L225" s="22">
        <v>102</v>
      </c>
      <c r="M225" s="47"/>
      <c r="N225" s="31">
        <f>+(L225/I225)</f>
        <v>1.3076923076923077</v>
      </c>
      <c r="O225" s="25">
        <f t="shared" si="21"/>
        <v>3.2307692307692308</v>
      </c>
      <c r="P225" s="25">
        <f t="shared" si="20"/>
        <v>0.70833333333333337</v>
      </c>
    </row>
    <row r="226" spans="1:16">
      <c r="A226" s="106">
        <v>1362</v>
      </c>
      <c r="B226" s="59" t="s">
        <v>66</v>
      </c>
      <c r="C226" s="60" t="s">
        <v>67</v>
      </c>
      <c r="D226" s="59" t="s">
        <v>68</v>
      </c>
      <c r="E226" s="60" t="s">
        <v>80</v>
      </c>
      <c r="F226" s="25">
        <v>12.59592755551008</v>
      </c>
      <c r="G226" s="26">
        <v>258</v>
      </c>
      <c r="H226" s="26">
        <v>4.2</v>
      </c>
      <c r="I226" s="22"/>
      <c r="J226" s="34">
        <v>6</v>
      </c>
      <c r="K226" s="26">
        <v>22</v>
      </c>
      <c r="L226" s="22">
        <v>292</v>
      </c>
      <c r="M226" s="22"/>
      <c r="N226" s="25"/>
      <c r="O226" s="25">
        <f t="shared" si="21"/>
        <v>5.2380952380952381</v>
      </c>
      <c r="P226" s="25">
        <f t="shared" si="20"/>
        <v>0.92993630573248409</v>
      </c>
    </row>
    <row r="227" spans="1:16">
      <c r="A227" s="106">
        <v>1365</v>
      </c>
      <c r="B227" s="59" t="s">
        <v>66</v>
      </c>
      <c r="C227" s="60" t="s">
        <v>67</v>
      </c>
      <c r="D227" s="59" t="s">
        <v>69</v>
      </c>
      <c r="E227" s="60" t="s">
        <v>80</v>
      </c>
      <c r="F227" s="25">
        <v>12.46562786434464</v>
      </c>
      <c r="G227" s="26">
        <v>273</v>
      </c>
      <c r="H227" s="26">
        <v>5.8</v>
      </c>
      <c r="I227" s="22"/>
      <c r="J227" s="34">
        <v>6</v>
      </c>
      <c r="K227" s="26">
        <v>26</v>
      </c>
      <c r="L227" s="22">
        <v>320</v>
      </c>
      <c r="M227" s="22"/>
      <c r="N227" s="25"/>
      <c r="O227" s="25">
        <f t="shared" si="21"/>
        <v>4.4827586206896557</v>
      </c>
      <c r="P227" s="25">
        <f t="shared" si="20"/>
        <v>0.92485549132947975</v>
      </c>
    </row>
    <row r="228" spans="1:16">
      <c r="A228" s="106" t="s">
        <v>77</v>
      </c>
      <c r="B228" s="81" t="s">
        <v>66</v>
      </c>
      <c r="C228" s="60" t="s">
        <v>78</v>
      </c>
      <c r="D228" s="60" t="s">
        <v>79</v>
      </c>
      <c r="E228" s="60" t="s">
        <v>80</v>
      </c>
      <c r="F228" s="25">
        <v>11.725882741172587</v>
      </c>
      <c r="G228" s="22">
        <v>457</v>
      </c>
      <c r="H228" s="26">
        <v>8.1</v>
      </c>
      <c r="I228" s="22"/>
      <c r="J228" s="34">
        <v>6</v>
      </c>
      <c r="K228" s="26">
        <v>26</v>
      </c>
      <c r="L228" s="22">
        <v>233</v>
      </c>
      <c r="M228" s="81">
        <v>2.42</v>
      </c>
      <c r="N228" s="25"/>
      <c r="O228" s="25">
        <f t="shared" si="21"/>
        <v>3.2098765432098766</v>
      </c>
      <c r="P228" s="25">
        <f t="shared" si="20"/>
        <v>0.89961389961389959</v>
      </c>
    </row>
    <row r="229" spans="1:16">
      <c r="A229" s="107" t="s">
        <v>12</v>
      </c>
      <c r="B229" s="84" t="s">
        <v>278</v>
      </c>
      <c r="C229" s="39" t="s">
        <v>13</v>
      </c>
      <c r="D229" s="39" t="s">
        <v>56</v>
      </c>
      <c r="E229" s="39" t="s">
        <v>80</v>
      </c>
      <c r="F229" s="37">
        <v>8.3326150767178113</v>
      </c>
      <c r="G229" s="36">
        <v>176</v>
      </c>
      <c r="H229" s="36">
        <v>5.7</v>
      </c>
      <c r="I229" s="36">
        <v>50</v>
      </c>
      <c r="J229" s="68">
        <v>2</v>
      </c>
      <c r="K229" s="36">
        <v>40</v>
      </c>
      <c r="L229" s="36">
        <v>150</v>
      </c>
      <c r="M229" s="36"/>
      <c r="N229" s="83">
        <f>L229/I229</f>
        <v>3</v>
      </c>
      <c r="O229" s="38">
        <f t="shared" si="21"/>
        <v>7.0175438596491224</v>
      </c>
      <c r="P229" s="38">
        <f t="shared" si="20"/>
        <v>0.78947368421052633</v>
      </c>
    </row>
    <row r="230" spans="1:16">
      <c r="A230" s="103">
        <v>0.1</v>
      </c>
      <c r="B230" s="56" t="s">
        <v>282</v>
      </c>
      <c r="C230" s="57" t="s">
        <v>63</v>
      </c>
      <c r="D230" s="57"/>
      <c r="E230" s="57"/>
      <c r="F230" s="48">
        <v>15.6</v>
      </c>
      <c r="G230" s="37"/>
      <c r="H230" s="24">
        <v>12</v>
      </c>
      <c r="I230" s="22"/>
      <c r="J230" s="71">
        <v>2.2999999999999998</v>
      </c>
      <c r="K230" s="22">
        <v>30</v>
      </c>
      <c r="L230" s="35">
        <v>142</v>
      </c>
      <c r="M230" s="47">
        <v>0.35</v>
      </c>
      <c r="N230" s="25"/>
      <c r="O230" s="25">
        <f t="shared" si="21"/>
        <v>2.5</v>
      </c>
      <c r="P230" s="25">
        <f t="shared" si="20"/>
        <v>0.82558139534883723</v>
      </c>
    </row>
    <row r="231" spans="1:16">
      <c r="A231" s="103">
        <v>0.9</v>
      </c>
      <c r="B231" s="56" t="s">
        <v>282</v>
      </c>
      <c r="C231" s="57" t="s">
        <v>65</v>
      </c>
      <c r="D231" s="57"/>
      <c r="E231" s="57"/>
      <c r="F231" s="47">
        <v>15.5</v>
      </c>
      <c r="G231" s="37"/>
      <c r="H231" s="24">
        <v>10</v>
      </c>
      <c r="I231" s="22"/>
      <c r="J231" s="71">
        <v>0.6</v>
      </c>
      <c r="K231" s="22">
        <v>32</v>
      </c>
      <c r="L231" s="22">
        <v>133</v>
      </c>
      <c r="M231" s="47">
        <v>0.45</v>
      </c>
      <c r="N231" s="25"/>
      <c r="O231" s="25">
        <f t="shared" si="21"/>
        <v>3.2</v>
      </c>
      <c r="P231" s="25">
        <f t="shared" si="20"/>
        <v>0.80606060606060603</v>
      </c>
    </row>
    <row r="232" spans="1:16">
      <c r="A232" s="103">
        <v>5</v>
      </c>
      <c r="B232" s="56" t="s">
        <v>282</v>
      </c>
      <c r="C232" s="57" t="s">
        <v>65</v>
      </c>
      <c r="D232" s="57"/>
      <c r="E232" s="57"/>
      <c r="F232" s="47">
        <v>15</v>
      </c>
      <c r="G232" s="37"/>
      <c r="H232" s="24">
        <v>10</v>
      </c>
      <c r="I232" s="22"/>
      <c r="J232" s="71">
        <v>1.4</v>
      </c>
      <c r="K232" s="22">
        <v>31</v>
      </c>
      <c r="L232" s="22">
        <v>114</v>
      </c>
      <c r="M232" s="48">
        <v>0.55000000000000004</v>
      </c>
      <c r="N232" s="25"/>
      <c r="O232" s="25">
        <f t="shared" si="21"/>
        <v>3.1</v>
      </c>
      <c r="P232" s="25">
        <f t="shared" si="20"/>
        <v>0.78620689655172415</v>
      </c>
    </row>
    <row r="233" spans="1:16">
      <c r="A233" s="103">
        <v>0.5</v>
      </c>
      <c r="B233" s="56" t="s">
        <v>282</v>
      </c>
      <c r="C233" s="57" t="s">
        <v>63</v>
      </c>
      <c r="D233" s="57"/>
      <c r="E233" s="57"/>
      <c r="F233" s="47">
        <v>14.2</v>
      </c>
      <c r="G233" s="37"/>
      <c r="H233" s="24">
        <v>17</v>
      </c>
      <c r="I233" s="22"/>
      <c r="J233" s="71">
        <v>0.6</v>
      </c>
      <c r="K233" s="22">
        <v>37</v>
      </c>
      <c r="L233" s="22">
        <v>109</v>
      </c>
      <c r="M233" s="47">
        <v>0.3</v>
      </c>
      <c r="N233" s="25"/>
      <c r="O233" s="25">
        <f t="shared" si="21"/>
        <v>2.1764705882352939</v>
      </c>
      <c r="P233" s="25">
        <f t="shared" si="20"/>
        <v>0.74657534246575341</v>
      </c>
    </row>
    <row r="234" spans="1:16">
      <c r="A234" s="103">
        <v>1</v>
      </c>
      <c r="B234" s="56" t="s">
        <v>282</v>
      </c>
      <c r="C234" s="57" t="s">
        <v>63</v>
      </c>
      <c r="D234" s="57"/>
      <c r="E234" s="57"/>
      <c r="F234" s="47">
        <v>14.2</v>
      </c>
      <c r="G234" s="37"/>
      <c r="H234" s="23">
        <v>14</v>
      </c>
      <c r="I234" s="22"/>
      <c r="J234" s="72">
        <v>3.2</v>
      </c>
      <c r="K234" s="22">
        <v>34</v>
      </c>
      <c r="L234" s="22">
        <v>91</v>
      </c>
      <c r="M234" s="47">
        <v>0.25</v>
      </c>
      <c r="N234" s="25"/>
      <c r="O234" s="25">
        <f t="shared" si="21"/>
        <v>2.4285714285714284</v>
      </c>
      <c r="P234" s="25">
        <f t="shared" si="20"/>
        <v>0.72799999999999998</v>
      </c>
    </row>
    <row r="235" spans="1:16">
      <c r="A235" s="103">
        <v>2.5</v>
      </c>
      <c r="B235" s="56" t="s">
        <v>282</v>
      </c>
      <c r="C235" s="57" t="s">
        <v>63</v>
      </c>
      <c r="D235" s="57"/>
      <c r="E235" s="57"/>
      <c r="F235" s="47">
        <v>14.1</v>
      </c>
      <c r="G235" s="37"/>
      <c r="H235" s="23">
        <v>13</v>
      </c>
      <c r="I235" s="22"/>
      <c r="J235" s="71">
        <v>2.1</v>
      </c>
      <c r="K235" s="22">
        <v>38</v>
      </c>
      <c r="L235" s="22">
        <v>119</v>
      </c>
      <c r="M235" s="47">
        <v>0.35</v>
      </c>
      <c r="N235" s="25"/>
      <c r="O235" s="25">
        <f t="shared" si="21"/>
        <v>2.9230769230769229</v>
      </c>
      <c r="P235" s="25">
        <f t="shared" si="20"/>
        <v>0.7579617834394905</v>
      </c>
    </row>
    <row r="236" spans="1:16">
      <c r="A236" s="103">
        <v>3.55</v>
      </c>
      <c r="B236" s="79" t="s">
        <v>282</v>
      </c>
      <c r="C236" s="57" t="s">
        <v>63</v>
      </c>
      <c r="D236" s="58"/>
      <c r="E236" s="57"/>
      <c r="F236" s="47">
        <v>14</v>
      </c>
      <c r="G236" s="37"/>
      <c r="H236" s="24">
        <v>8.5</v>
      </c>
      <c r="I236" s="22"/>
      <c r="J236" s="73">
        <v>0.2</v>
      </c>
      <c r="K236" s="22">
        <v>17</v>
      </c>
      <c r="L236" s="22">
        <v>109</v>
      </c>
      <c r="M236" s="47">
        <v>0.4</v>
      </c>
      <c r="N236" s="25"/>
      <c r="O236" s="25">
        <f t="shared" si="21"/>
        <v>2</v>
      </c>
      <c r="P236" s="31">
        <f t="shared" si="20"/>
        <v>0.86507936507936511</v>
      </c>
    </row>
    <row r="237" spans="1:16">
      <c r="A237" s="103">
        <v>4.93</v>
      </c>
      <c r="B237" s="56" t="s">
        <v>282</v>
      </c>
      <c r="C237" s="57" t="s">
        <v>63</v>
      </c>
      <c r="D237" s="57"/>
      <c r="E237" s="57"/>
      <c r="F237" s="47">
        <v>13.7</v>
      </c>
      <c r="G237" s="37"/>
      <c r="H237" s="24">
        <v>10</v>
      </c>
      <c r="I237" s="22"/>
      <c r="J237" s="71">
        <v>2.6</v>
      </c>
      <c r="K237" s="22">
        <v>31</v>
      </c>
      <c r="L237" s="22">
        <v>105</v>
      </c>
      <c r="M237" s="47">
        <v>0.3</v>
      </c>
      <c r="N237" s="25"/>
      <c r="O237" s="25">
        <f t="shared" si="21"/>
        <v>3.1</v>
      </c>
      <c r="P237" s="25">
        <f t="shared" si="20"/>
        <v>0.7720588235294118</v>
      </c>
    </row>
    <row r="238" spans="1:16">
      <c r="A238" s="103">
        <v>6.25</v>
      </c>
      <c r="B238" s="56" t="s">
        <v>282</v>
      </c>
      <c r="C238" s="57" t="s">
        <v>63</v>
      </c>
      <c r="D238" s="57"/>
      <c r="E238" s="57"/>
      <c r="F238" s="47">
        <v>13.1</v>
      </c>
      <c r="G238" s="37"/>
      <c r="H238" s="23">
        <v>13</v>
      </c>
      <c r="I238" s="22"/>
      <c r="J238" s="71">
        <v>0.9</v>
      </c>
      <c r="K238" s="22">
        <v>33</v>
      </c>
      <c r="L238" s="22">
        <v>111</v>
      </c>
      <c r="M238" s="47">
        <v>0.45</v>
      </c>
      <c r="N238" s="25"/>
      <c r="O238" s="25">
        <f t="shared" si="21"/>
        <v>2.5384615384615383</v>
      </c>
      <c r="P238" s="25">
        <f t="shared" si="20"/>
        <v>0.77083333333333337</v>
      </c>
    </row>
    <row r="239" spans="1:16">
      <c r="A239" s="103">
        <v>7.1</v>
      </c>
      <c r="B239" s="56" t="s">
        <v>282</v>
      </c>
      <c r="C239" s="57" t="s">
        <v>63</v>
      </c>
      <c r="D239" s="57"/>
      <c r="E239" s="57"/>
      <c r="F239" s="47">
        <v>12.7</v>
      </c>
      <c r="G239" s="37"/>
      <c r="H239" s="23">
        <v>11</v>
      </c>
      <c r="I239" s="22"/>
      <c r="J239" s="71">
        <v>0.5</v>
      </c>
      <c r="K239" s="22">
        <v>28</v>
      </c>
      <c r="L239" s="22">
        <v>99</v>
      </c>
      <c r="M239" s="47">
        <v>0.5</v>
      </c>
      <c r="N239" s="25"/>
      <c r="O239" s="25">
        <f t="shared" si="21"/>
        <v>2.5454545454545454</v>
      </c>
      <c r="P239" s="25">
        <f t="shared" si="20"/>
        <v>0.77952755905511806</v>
      </c>
    </row>
    <row r="240" spans="1:16">
      <c r="A240" s="103">
        <v>5.6</v>
      </c>
      <c r="B240" s="56" t="s">
        <v>282</v>
      </c>
      <c r="C240" s="57" t="s">
        <v>63</v>
      </c>
      <c r="D240" s="57"/>
      <c r="E240" s="57"/>
      <c r="F240" s="47">
        <v>12.4</v>
      </c>
      <c r="G240" s="37"/>
      <c r="H240" s="24">
        <v>10</v>
      </c>
      <c r="I240" s="22"/>
      <c r="J240" s="71">
        <v>0.6</v>
      </c>
      <c r="K240" s="22">
        <v>24</v>
      </c>
      <c r="L240" s="22">
        <v>91</v>
      </c>
      <c r="M240" s="47">
        <v>0.3</v>
      </c>
      <c r="N240" s="25"/>
      <c r="O240" s="25">
        <f t="shared" si="21"/>
        <v>2.4</v>
      </c>
      <c r="P240" s="25">
        <f t="shared" si="20"/>
        <v>0.79130434782608694</v>
      </c>
    </row>
  </sheetData>
  <autoFilter ref="A3:P3" xr:uid="{A6AC0C39-6CEB-9B41-A84F-099B3A01FB55}">
    <sortState xmlns:xlrd2="http://schemas.microsoft.com/office/spreadsheetml/2017/richdata2" ref="A4:P240">
      <sortCondition descending="1" ref="F3:F240"/>
    </sortState>
  </autoFilter>
  <sortState xmlns:xlrd2="http://schemas.microsoft.com/office/spreadsheetml/2017/richdata2" ref="A4:P240">
    <sortCondition ref="E4:E240"/>
  </sortState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A9965-9D17-402E-8F6B-DA6F04743755}">
  <sheetPr>
    <tabColor theme="6" tint="0.79998168889431442"/>
    <pageSetUpPr fitToPage="1"/>
  </sheetPr>
  <dimension ref="A1:Q34"/>
  <sheetViews>
    <sheetView zoomScale="168" zoomScaleNormal="168" workbookViewId="0">
      <pane ySplit="6" topLeftCell="A19" activePane="bottomLeft" state="frozen"/>
      <selection pane="bottomLeft" sqref="A1:A1048576"/>
    </sheetView>
  </sheetViews>
  <sheetFormatPr baseColWidth="10" defaultColWidth="8.83203125" defaultRowHeight="13"/>
  <cols>
    <col min="1" max="1" width="8.83203125" style="225"/>
    <col min="2" max="2" width="9.5" style="225" customWidth="1"/>
    <col min="3" max="4" width="12.33203125" style="225" customWidth="1"/>
    <col min="5" max="5" width="10.83203125" style="225" customWidth="1"/>
    <col min="6" max="6" width="7.6640625" style="226" customWidth="1"/>
    <col min="7" max="7" width="6.5" style="227" customWidth="1"/>
    <col min="8" max="8" width="5" style="198" customWidth="1"/>
    <col min="9" max="9" width="5.1640625" style="198" customWidth="1"/>
    <col min="10" max="10" width="6.5" style="228" customWidth="1"/>
    <col min="11" max="11" width="5" style="198" customWidth="1"/>
    <col min="12" max="12" width="7.33203125" style="227" customWidth="1"/>
    <col min="13" max="13" width="7.1640625" style="227" customWidth="1"/>
    <col min="14" max="14" width="5.6640625" style="199" customWidth="1"/>
    <col min="15" max="15" width="8.83203125" style="199"/>
    <col min="16" max="16" width="6.5" style="199" customWidth="1"/>
    <col min="17" max="17" width="8.83203125" style="199"/>
    <col min="18" max="16384" width="8.83203125" style="198"/>
  </cols>
  <sheetData>
    <row r="1" spans="1:17">
      <c r="A1" s="170" t="s">
        <v>344</v>
      </c>
    </row>
    <row r="2" spans="1:17">
      <c r="A2" s="170" t="s">
        <v>345</v>
      </c>
    </row>
    <row r="4" spans="1:17">
      <c r="A4" s="344" t="s">
        <v>280</v>
      </c>
      <c r="B4" s="207" t="s">
        <v>104</v>
      </c>
      <c r="C4" s="207" t="s">
        <v>61</v>
      </c>
      <c r="D4" s="207" t="s">
        <v>270</v>
      </c>
      <c r="E4" s="207" t="s">
        <v>277</v>
      </c>
      <c r="F4" s="206" t="s">
        <v>0</v>
      </c>
      <c r="G4" s="207" t="s">
        <v>5</v>
      </c>
      <c r="H4" s="207" t="s">
        <v>6</v>
      </c>
      <c r="I4" s="207" t="s">
        <v>3</v>
      </c>
      <c r="J4" s="207" t="s">
        <v>2</v>
      </c>
      <c r="K4" s="207" t="s">
        <v>4</v>
      </c>
      <c r="L4" s="207" t="s">
        <v>1</v>
      </c>
      <c r="M4" s="204" t="s">
        <v>62</v>
      </c>
      <c r="N4" s="204" t="s">
        <v>7</v>
      </c>
      <c r="O4" s="204" t="s">
        <v>8</v>
      </c>
      <c r="P4" s="204" t="s">
        <v>9</v>
      </c>
      <c r="Q4" s="226"/>
    </row>
    <row r="5" spans="1:17">
      <c r="A5" s="344"/>
      <c r="B5" s="208" t="s">
        <v>279</v>
      </c>
      <c r="C5" s="207"/>
      <c r="D5" s="207"/>
      <c r="E5" s="207"/>
      <c r="F5" s="210" t="s">
        <v>10</v>
      </c>
      <c r="G5" s="208" t="s">
        <v>11</v>
      </c>
      <c r="H5" s="208" t="s">
        <v>11</v>
      </c>
      <c r="I5" s="208" t="s">
        <v>11</v>
      </c>
      <c r="J5" s="208" t="s">
        <v>11</v>
      </c>
      <c r="K5" s="208" t="s">
        <v>11</v>
      </c>
      <c r="L5" s="208" t="s">
        <v>11</v>
      </c>
      <c r="M5" s="209" t="s">
        <v>10</v>
      </c>
      <c r="N5" s="204"/>
      <c r="O5" s="204"/>
      <c r="P5" s="204"/>
    </row>
    <row r="6" spans="1:17">
      <c r="A6" s="345"/>
      <c r="B6" s="185"/>
      <c r="C6" s="185"/>
      <c r="D6" s="185"/>
      <c r="E6" s="185"/>
      <c r="F6" s="186"/>
      <c r="G6" s="185"/>
      <c r="H6" s="185"/>
      <c r="I6" s="185"/>
      <c r="J6" s="185"/>
      <c r="K6" s="185"/>
      <c r="L6" s="185"/>
      <c r="M6" s="187"/>
      <c r="N6" s="187"/>
      <c r="O6" s="187"/>
      <c r="P6" s="187"/>
    </row>
    <row r="7" spans="1:17">
      <c r="A7" s="346">
        <v>1426</v>
      </c>
      <c r="B7" s="230" t="s">
        <v>70</v>
      </c>
      <c r="C7" s="231" t="s">
        <v>71</v>
      </c>
      <c r="D7" s="230" t="s">
        <v>31</v>
      </c>
      <c r="E7" s="230" t="s">
        <v>28</v>
      </c>
      <c r="F7" s="195">
        <v>25.703664365374401</v>
      </c>
      <c r="G7" s="232">
        <v>431</v>
      </c>
      <c r="H7" s="232">
        <v>4</v>
      </c>
      <c r="I7" s="232">
        <v>122</v>
      </c>
      <c r="J7" s="208" t="s">
        <v>73</v>
      </c>
      <c r="K7" s="232">
        <v>17</v>
      </c>
      <c r="L7" s="208">
        <v>112</v>
      </c>
      <c r="M7" s="208"/>
      <c r="N7" s="209">
        <f>+(L7/I7)</f>
        <v>0.91803278688524592</v>
      </c>
      <c r="O7" s="209">
        <f t="shared" ref="O7:O34" si="0">+(K7/H7)</f>
        <v>4.25</v>
      </c>
      <c r="P7" s="209">
        <f t="shared" ref="P7:P34" si="1">+(L7/(L7+K7))</f>
        <v>0.86821705426356588</v>
      </c>
    </row>
    <row r="8" spans="1:17">
      <c r="A8" s="346">
        <v>1421</v>
      </c>
      <c r="B8" s="230" t="s">
        <v>70</v>
      </c>
      <c r="C8" s="231" t="s">
        <v>71</v>
      </c>
      <c r="D8" s="230" t="s">
        <v>34</v>
      </c>
      <c r="E8" s="230" t="s">
        <v>28</v>
      </c>
      <c r="F8" s="209">
        <v>25.528335611397335</v>
      </c>
      <c r="G8" s="232">
        <v>428</v>
      </c>
      <c r="H8" s="232">
        <v>3</v>
      </c>
      <c r="I8" s="233">
        <v>123</v>
      </c>
      <c r="J8" s="208" t="s">
        <v>73</v>
      </c>
      <c r="K8" s="232">
        <v>7</v>
      </c>
      <c r="L8" s="208">
        <v>117</v>
      </c>
      <c r="M8" s="208"/>
      <c r="N8" s="209">
        <f>+(L8/I8)</f>
        <v>0.95121951219512191</v>
      </c>
      <c r="O8" s="209">
        <f t="shared" si="0"/>
        <v>2.3333333333333335</v>
      </c>
      <c r="P8" s="209">
        <f t="shared" si="1"/>
        <v>0.94354838709677424</v>
      </c>
    </row>
    <row r="9" spans="1:17">
      <c r="A9" s="347">
        <v>1429</v>
      </c>
      <c r="B9" s="230" t="s">
        <v>70</v>
      </c>
      <c r="C9" s="231" t="s">
        <v>71</v>
      </c>
      <c r="D9" s="230" t="s">
        <v>74</v>
      </c>
      <c r="E9" s="231" t="s">
        <v>80</v>
      </c>
      <c r="F9" s="209">
        <v>25.033412151742574</v>
      </c>
      <c r="G9" s="232">
        <v>434</v>
      </c>
      <c r="H9" s="232">
        <v>3.5</v>
      </c>
      <c r="I9" s="208"/>
      <c r="J9" s="208" t="s">
        <v>73</v>
      </c>
      <c r="K9" s="232">
        <v>10</v>
      </c>
      <c r="L9" s="208">
        <v>104</v>
      </c>
      <c r="M9" s="208">
        <v>0.11</v>
      </c>
      <c r="N9" s="209"/>
      <c r="O9" s="209">
        <f t="shared" si="0"/>
        <v>2.8571428571428572</v>
      </c>
      <c r="P9" s="209">
        <f t="shared" si="1"/>
        <v>0.91228070175438591</v>
      </c>
    </row>
    <row r="10" spans="1:17">
      <c r="A10" s="346">
        <v>1423</v>
      </c>
      <c r="B10" s="230" t="s">
        <v>70</v>
      </c>
      <c r="C10" s="231" t="s">
        <v>71</v>
      </c>
      <c r="D10" s="230" t="s">
        <v>31</v>
      </c>
      <c r="E10" s="230" t="s">
        <v>28</v>
      </c>
      <c r="F10" s="209">
        <v>24.90335051546392</v>
      </c>
      <c r="G10" s="232">
        <v>397</v>
      </c>
      <c r="H10" s="232">
        <v>4</v>
      </c>
      <c r="I10" s="232">
        <v>116</v>
      </c>
      <c r="J10" s="208" t="s">
        <v>73</v>
      </c>
      <c r="K10" s="232">
        <v>13</v>
      </c>
      <c r="L10" s="208">
        <v>114</v>
      </c>
      <c r="M10" s="208"/>
      <c r="N10" s="209">
        <f>+(L10/I10)</f>
        <v>0.98275862068965514</v>
      </c>
      <c r="O10" s="209">
        <f t="shared" si="0"/>
        <v>3.25</v>
      </c>
      <c r="P10" s="209">
        <f t="shared" si="1"/>
        <v>0.89763779527559051</v>
      </c>
    </row>
    <row r="11" spans="1:17">
      <c r="A11" s="347">
        <v>1315</v>
      </c>
      <c r="B11" s="230" t="s">
        <v>70</v>
      </c>
      <c r="C11" s="231" t="s">
        <v>71</v>
      </c>
      <c r="D11" s="230" t="s">
        <v>72</v>
      </c>
      <c r="E11" s="230" t="s">
        <v>28</v>
      </c>
      <c r="F11" s="209">
        <v>24.76326239690459</v>
      </c>
      <c r="G11" s="232">
        <v>395</v>
      </c>
      <c r="H11" s="232">
        <v>3.4</v>
      </c>
      <c r="I11" s="208"/>
      <c r="J11" s="208" t="s">
        <v>73</v>
      </c>
      <c r="K11" s="232">
        <v>19</v>
      </c>
      <c r="L11" s="208">
        <v>104</v>
      </c>
      <c r="M11" s="208">
        <v>0.13</v>
      </c>
      <c r="N11" s="209"/>
      <c r="O11" s="209">
        <f t="shared" si="0"/>
        <v>5.5882352941176476</v>
      </c>
      <c r="P11" s="209">
        <f t="shared" si="1"/>
        <v>0.84552845528455289</v>
      </c>
    </row>
    <row r="12" spans="1:17">
      <c r="A12" s="347" t="s">
        <v>100</v>
      </c>
      <c r="B12" s="230" t="s">
        <v>70</v>
      </c>
      <c r="C12" s="231" t="s">
        <v>94</v>
      </c>
      <c r="D12" s="230" t="s">
        <v>91</v>
      </c>
      <c r="E12" s="231" t="s">
        <v>80</v>
      </c>
      <c r="F12" s="209">
        <v>24.668435013262599</v>
      </c>
      <c r="G12" s="232">
        <v>485</v>
      </c>
      <c r="H12" s="232">
        <v>4.7</v>
      </c>
      <c r="I12" s="208"/>
      <c r="J12" s="208" t="s">
        <v>73</v>
      </c>
      <c r="K12" s="232">
        <v>13</v>
      </c>
      <c r="L12" s="208">
        <v>101</v>
      </c>
      <c r="M12" s="208"/>
      <c r="N12" s="209"/>
      <c r="O12" s="209">
        <f t="shared" si="0"/>
        <v>2.7659574468085104</v>
      </c>
      <c r="P12" s="209">
        <f t="shared" si="1"/>
        <v>0.88596491228070173</v>
      </c>
    </row>
    <row r="13" spans="1:17">
      <c r="A13" s="347">
        <v>1321</v>
      </c>
      <c r="B13" s="230" t="s">
        <v>70</v>
      </c>
      <c r="C13" s="231" t="s">
        <v>94</v>
      </c>
      <c r="D13" s="230" t="s">
        <v>97</v>
      </c>
      <c r="E13" s="231" t="s">
        <v>80</v>
      </c>
      <c r="F13" s="209">
        <v>24.658971668415528</v>
      </c>
      <c r="G13" s="232">
        <v>442</v>
      </c>
      <c r="H13" s="232">
        <v>5.5</v>
      </c>
      <c r="I13" s="208"/>
      <c r="J13" s="208" t="s">
        <v>73</v>
      </c>
      <c r="K13" s="232">
        <v>11</v>
      </c>
      <c r="L13" s="208">
        <v>107</v>
      </c>
      <c r="M13" s="208">
        <v>0.18</v>
      </c>
      <c r="N13" s="209"/>
      <c r="O13" s="209">
        <f t="shared" si="0"/>
        <v>2</v>
      </c>
      <c r="P13" s="209">
        <f t="shared" si="1"/>
        <v>0.90677966101694918</v>
      </c>
    </row>
    <row r="14" spans="1:17">
      <c r="A14" s="347" t="s">
        <v>98</v>
      </c>
      <c r="B14" s="230" t="s">
        <v>70</v>
      </c>
      <c r="C14" s="231" t="s">
        <v>94</v>
      </c>
      <c r="D14" s="230" t="s">
        <v>91</v>
      </c>
      <c r="E14" s="231" t="s">
        <v>80</v>
      </c>
      <c r="F14" s="209">
        <v>24.46538217234809</v>
      </c>
      <c r="G14" s="232">
        <v>453</v>
      </c>
      <c r="H14" s="232">
        <v>4.7</v>
      </c>
      <c r="I14" s="208"/>
      <c r="J14" s="208" t="s">
        <v>73</v>
      </c>
      <c r="K14" s="232">
        <v>18</v>
      </c>
      <c r="L14" s="208">
        <v>103</v>
      </c>
      <c r="M14" s="208"/>
      <c r="N14" s="209"/>
      <c r="O14" s="209">
        <f t="shared" si="0"/>
        <v>3.8297872340425529</v>
      </c>
      <c r="P14" s="209">
        <f t="shared" si="1"/>
        <v>0.85123966942148765</v>
      </c>
    </row>
    <row r="15" spans="1:17">
      <c r="A15" s="347" t="s">
        <v>92</v>
      </c>
      <c r="B15" s="230" t="s">
        <v>70</v>
      </c>
      <c r="C15" s="231" t="s">
        <v>71</v>
      </c>
      <c r="D15" s="230" t="s">
        <v>91</v>
      </c>
      <c r="E15" s="231" t="s">
        <v>80</v>
      </c>
      <c r="F15" s="209">
        <v>24.309217464669903</v>
      </c>
      <c r="G15" s="232">
        <v>406</v>
      </c>
      <c r="H15" s="232">
        <v>4.8</v>
      </c>
      <c r="I15" s="208"/>
      <c r="J15" s="208" t="s">
        <v>73</v>
      </c>
      <c r="K15" s="232">
        <v>13</v>
      </c>
      <c r="L15" s="208">
        <v>101</v>
      </c>
      <c r="M15" s="208">
        <v>0.23</v>
      </c>
      <c r="N15" s="209"/>
      <c r="O15" s="209">
        <f t="shared" si="0"/>
        <v>2.7083333333333335</v>
      </c>
      <c r="P15" s="209">
        <f t="shared" si="1"/>
        <v>0.88596491228070173</v>
      </c>
    </row>
    <row r="16" spans="1:17">
      <c r="A16" s="347" t="s">
        <v>93</v>
      </c>
      <c r="B16" s="230" t="s">
        <v>70</v>
      </c>
      <c r="C16" s="231" t="s">
        <v>94</v>
      </c>
      <c r="D16" s="230" t="s">
        <v>91</v>
      </c>
      <c r="E16" s="231" t="s">
        <v>80</v>
      </c>
      <c r="F16" s="209">
        <v>24.250105618926916</v>
      </c>
      <c r="G16" s="232">
        <v>466</v>
      </c>
      <c r="H16" s="232">
        <v>5</v>
      </c>
      <c r="I16" s="208"/>
      <c r="J16" s="208" t="s">
        <v>73</v>
      </c>
      <c r="K16" s="232">
        <v>13</v>
      </c>
      <c r="L16" s="208">
        <v>101</v>
      </c>
      <c r="M16" s="208">
        <v>0.14000000000000001</v>
      </c>
      <c r="N16" s="209"/>
      <c r="O16" s="209">
        <f t="shared" si="0"/>
        <v>2.6</v>
      </c>
      <c r="P16" s="209">
        <f t="shared" si="1"/>
        <v>0.88596491228070173</v>
      </c>
    </row>
    <row r="17" spans="1:16">
      <c r="A17" s="347" t="s">
        <v>99</v>
      </c>
      <c r="B17" s="230" t="s">
        <v>70</v>
      </c>
      <c r="C17" s="231" t="s">
        <v>94</v>
      </c>
      <c r="D17" s="230" t="s">
        <v>91</v>
      </c>
      <c r="E17" s="231" t="s">
        <v>80</v>
      </c>
      <c r="F17" s="209">
        <v>24.218749999999996</v>
      </c>
      <c r="G17" s="232">
        <v>470</v>
      </c>
      <c r="H17" s="232">
        <v>4.4000000000000004</v>
      </c>
      <c r="I17" s="208"/>
      <c r="J17" s="208" t="s">
        <v>73</v>
      </c>
      <c r="K17" s="232">
        <v>14</v>
      </c>
      <c r="L17" s="208">
        <v>96</v>
      </c>
      <c r="M17" s="208"/>
      <c r="N17" s="209"/>
      <c r="O17" s="209">
        <f t="shared" si="0"/>
        <v>3.1818181818181817</v>
      </c>
      <c r="P17" s="209">
        <f t="shared" si="1"/>
        <v>0.87272727272727268</v>
      </c>
    </row>
    <row r="18" spans="1:16">
      <c r="A18" s="347">
        <v>1301</v>
      </c>
      <c r="B18" s="230" t="s">
        <v>70</v>
      </c>
      <c r="C18" s="231" t="s">
        <v>71</v>
      </c>
      <c r="D18" s="230" t="s">
        <v>89</v>
      </c>
      <c r="E18" s="231" t="s">
        <v>80</v>
      </c>
      <c r="F18" s="209">
        <v>24.107883817427386</v>
      </c>
      <c r="G18" s="232">
        <v>393</v>
      </c>
      <c r="H18" s="232">
        <v>3.9</v>
      </c>
      <c r="I18" s="208"/>
      <c r="J18" s="208" t="s">
        <v>73</v>
      </c>
      <c r="K18" s="232">
        <v>22</v>
      </c>
      <c r="L18" s="208">
        <v>101</v>
      </c>
      <c r="M18" s="208">
        <v>0.16</v>
      </c>
      <c r="N18" s="209"/>
      <c r="O18" s="209">
        <f t="shared" si="0"/>
        <v>5.6410256410256414</v>
      </c>
      <c r="P18" s="209">
        <f t="shared" si="1"/>
        <v>0.82113821138211385</v>
      </c>
    </row>
    <row r="19" spans="1:16">
      <c r="A19" s="347" t="s">
        <v>90</v>
      </c>
      <c r="B19" s="230" t="s">
        <v>70</v>
      </c>
      <c r="C19" s="231" t="s">
        <v>71</v>
      </c>
      <c r="D19" s="230" t="s">
        <v>91</v>
      </c>
      <c r="E19" s="231" t="s">
        <v>80</v>
      </c>
      <c r="F19" s="209">
        <v>24.000000000000004</v>
      </c>
      <c r="G19" s="232">
        <v>391</v>
      </c>
      <c r="H19" s="232">
        <v>4.9000000000000004</v>
      </c>
      <c r="I19" s="208"/>
      <c r="J19" s="208" t="s">
        <v>73</v>
      </c>
      <c r="K19" s="232">
        <v>15</v>
      </c>
      <c r="L19" s="208">
        <v>103</v>
      </c>
      <c r="M19" s="208">
        <v>0.19</v>
      </c>
      <c r="N19" s="209"/>
      <c r="O19" s="209">
        <f t="shared" si="0"/>
        <v>3.0612244897959182</v>
      </c>
      <c r="P19" s="209">
        <f t="shared" si="1"/>
        <v>0.8728813559322034</v>
      </c>
    </row>
    <row r="20" spans="1:16">
      <c r="A20" s="347" t="s">
        <v>95</v>
      </c>
      <c r="B20" s="230" t="s">
        <v>70</v>
      </c>
      <c r="C20" s="231" t="s">
        <v>94</v>
      </c>
      <c r="D20" s="230" t="s">
        <v>91</v>
      </c>
      <c r="E20" s="231" t="s">
        <v>80</v>
      </c>
      <c r="F20" s="209">
        <v>23.20471596998928</v>
      </c>
      <c r="G20" s="232">
        <v>473</v>
      </c>
      <c r="H20" s="232">
        <v>4.3</v>
      </c>
      <c r="I20" s="208"/>
      <c r="J20" s="208" t="s">
        <v>73</v>
      </c>
      <c r="K20" s="232">
        <v>14</v>
      </c>
      <c r="L20" s="208">
        <v>99</v>
      </c>
      <c r="M20" s="208">
        <v>0.15</v>
      </c>
      <c r="N20" s="209"/>
      <c r="O20" s="209">
        <f t="shared" si="0"/>
        <v>3.2558139534883721</v>
      </c>
      <c r="P20" s="209">
        <f t="shared" si="1"/>
        <v>0.87610619469026552</v>
      </c>
    </row>
    <row r="21" spans="1:16">
      <c r="A21" s="347" t="s">
        <v>96</v>
      </c>
      <c r="B21" s="230" t="s">
        <v>70</v>
      </c>
      <c r="C21" s="231" t="s">
        <v>94</v>
      </c>
      <c r="D21" s="230" t="s">
        <v>97</v>
      </c>
      <c r="E21" s="231" t="s">
        <v>80</v>
      </c>
      <c r="F21" s="209">
        <v>23.031454507071984</v>
      </c>
      <c r="G21" s="232">
        <v>444</v>
      </c>
      <c r="H21" s="232">
        <v>12.6</v>
      </c>
      <c r="I21" s="208"/>
      <c r="J21" s="208" t="s">
        <v>73</v>
      </c>
      <c r="K21" s="232">
        <v>18</v>
      </c>
      <c r="L21" s="208">
        <v>99</v>
      </c>
      <c r="M21" s="208"/>
      <c r="N21" s="209"/>
      <c r="O21" s="209">
        <f t="shared" si="0"/>
        <v>1.4285714285714286</v>
      </c>
      <c r="P21" s="209">
        <f t="shared" si="1"/>
        <v>0.84615384615384615</v>
      </c>
    </row>
    <row r="22" spans="1:16">
      <c r="A22" s="348" t="s">
        <v>101</v>
      </c>
      <c r="B22" s="230" t="s">
        <v>70</v>
      </c>
      <c r="C22" s="231" t="s">
        <v>102</v>
      </c>
      <c r="D22" s="230" t="s">
        <v>97</v>
      </c>
      <c r="E22" s="231" t="s">
        <v>80</v>
      </c>
      <c r="F22" s="209">
        <v>22.990353697749192</v>
      </c>
      <c r="G22" s="208"/>
      <c r="H22" s="234">
        <v>5.3</v>
      </c>
      <c r="I22" s="208"/>
      <c r="J22" s="208" t="s">
        <v>73</v>
      </c>
      <c r="K22" s="234">
        <v>21</v>
      </c>
      <c r="L22" s="208">
        <v>113</v>
      </c>
      <c r="M22" s="208"/>
      <c r="N22" s="209"/>
      <c r="O22" s="209">
        <f t="shared" si="0"/>
        <v>3.9622641509433962</v>
      </c>
      <c r="P22" s="209">
        <f t="shared" si="1"/>
        <v>0.84328358208955223</v>
      </c>
    </row>
    <row r="23" spans="1:16">
      <c r="A23" s="348" t="s">
        <v>103</v>
      </c>
      <c r="B23" s="230" t="s">
        <v>70</v>
      </c>
      <c r="C23" s="231" t="s">
        <v>102</v>
      </c>
      <c r="D23" s="230" t="s">
        <v>97</v>
      </c>
      <c r="E23" s="231" t="s">
        <v>80</v>
      </c>
      <c r="F23" s="209">
        <v>22.544353093898746</v>
      </c>
      <c r="G23" s="208"/>
      <c r="H23" s="234">
        <v>14.1</v>
      </c>
      <c r="I23" s="208"/>
      <c r="J23" s="208" t="s">
        <v>73</v>
      </c>
      <c r="K23" s="235">
        <v>34</v>
      </c>
      <c r="L23" s="208">
        <v>115</v>
      </c>
      <c r="M23" s="208"/>
      <c r="N23" s="209"/>
      <c r="O23" s="209">
        <f t="shared" si="0"/>
        <v>2.4113475177304964</v>
      </c>
      <c r="P23" s="209">
        <f t="shared" si="1"/>
        <v>0.77181208053691275</v>
      </c>
    </row>
    <row r="24" spans="1:16">
      <c r="A24" s="346" t="s">
        <v>75</v>
      </c>
      <c r="B24" s="230" t="s">
        <v>70</v>
      </c>
      <c r="C24" s="231" t="s">
        <v>76</v>
      </c>
      <c r="D24" s="230" t="s">
        <v>34</v>
      </c>
      <c r="E24" s="230" t="s">
        <v>28</v>
      </c>
      <c r="F24" s="209">
        <v>22.468659594985532</v>
      </c>
      <c r="G24" s="233">
        <v>648</v>
      </c>
      <c r="H24" s="233">
        <v>17</v>
      </c>
      <c r="I24" s="232">
        <v>103</v>
      </c>
      <c r="J24" s="208" t="s">
        <v>73</v>
      </c>
      <c r="K24" s="232">
        <v>33</v>
      </c>
      <c r="L24" s="208">
        <v>108</v>
      </c>
      <c r="M24" s="208"/>
      <c r="N24" s="195">
        <f>+(L24/I24)</f>
        <v>1.0485436893203883</v>
      </c>
      <c r="O24" s="209">
        <f t="shared" si="0"/>
        <v>1.9411764705882353</v>
      </c>
      <c r="P24" s="209">
        <f t="shared" si="1"/>
        <v>0.76595744680851063</v>
      </c>
    </row>
    <row r="25" spans="1:16">
      <c r="A25" s="347">
        <v>1455</v>
      </c>
      <c r="B25" s="230" t="s">
        <v>66</v>
      </c>
      <c r="C25" s="231" t="s">
        <v>81</v>
      </c>
      <c r="D25" s="231" t="s">
        <v>82</v>
      </c>
      <c r="E25" s="231" t="s">
        <v>80</v>
      </c>
      <c r="F25" s="209">
        <v>15.985655292327758</v>
      </c>
      <c r="G25" s="208">
        <v>299</v>
      </c>
      <c r="H25" s="232">
        <v>1.7</v>
      </c>
      <c r="I25" s="208"/>
      <c r="J25" s="208">
        <v>3</v>
      </c>
      <c r="K25" s="232">
        <v>29</v>
      </c>
      <c r="L25" s="208">
        <v>220</v>
      </c>
      <c r="M25" s="208">
        <v>1.49</v>
      </c>
      <c r="N25" s="209"/>
      <c r="O25" s="195">
        <f t="shared" si="0"/>
        <v>17.058823529411764</v>
      </c>
      <c r="P25" s="209">
        <f t="shared" si="1"/>
        <v>0.88353413654618473</v>
      </c>
    </row>
    <row r="26" spans="1:16">
      <c r="A26" s="347" t="s">
        <v>84</v>
      </c>
      <c r="B26" s="230" t="s">
        <v>66</v>
      </c>
      <c r="C26" s="231" t="s">
        <v>67</v>
      </c>
      <c r="D26" s="230" t="s">
        <v>85</v>
      </c>
      <c r="E26" s="231" t="s">
        <v>80</v>
      </c>
      <c r="F26" s="209">
        <v>14.119344532618777</v>
      </c>
      <c r="G26" s="232">
        <v>337</v>
      </c>
      <c r="H26" s="232">
        <v>3.7</v>
      </c>
      <c r="I26" s="208"/>
      <c r="J26" s="208">
        <v>8</v>
      </c>
      <c r="K26" s="232">
        <v>19</v>
      </c>
      <c r="L26" s="192">
        <v>471</v>
      </c>
      <c r="M26" s="208">
        <v>0.73</v>
      </c>
      <c r="N26" s="209"/>
      <c r="O26" s="209">
        <f t="shared" si="0"/>
        <v>5.1351351351351351</v>
      </c>
      <c r="P26" s="195">
        <f t="shared" si="1"/>
        <v>0.96122448979591835</v>
      </c>
    </row>
    <row r="27" spans="1:16">
      <c r="A27" s="347">
        <v>1372</v>
      </c>
      <c r="B27" s="230" t="s">
        <v>66</v>
      </c>
      <c r="C27" s="231" t="s">
        <v>67</v>
      </c>
      <c r="D27" s="230" t="s">
        <v>83</v>
      </c>
      <c r="E27" s="231" t="s">
        <v>80</v>
      </c>
      <c r="F27" s="209">
        <v>13.331988705123035</v>
      </c>
      <c r="G27" s="232">
        <v>330</v>
      </c>
      <c r="H27" s="232">
        <v>5.6</v>
      </c>
      <c r="I27" s="208"/>
      <c r="J27" s="208">
        <v>8</v>
      </c>
      <c r="K27" s="232">
        <v>23</v>
      </c>
      <c r="L27" s="208">
        <v>469</v>
      </c>
      <c r="M27" s="208">
        <v>0.51</v>
      </c>
      <c r="N27" s="209"/>
      <c r="O27" s="209">
        <f t="shared" si="0"/>
        <v>4.1071428571428577</v>
      </c>
      <c r="P27" s="209">
        <f t="shared" si="1"/>
        <v>0.9532520325203252</v>
      </c>
    </row>
    <row r="28" spans="1:16">
      <c r="A28" s="347" t="s">
        <v>88</v>
      </c>
      <c r="B28" s="230" t="s">
        <v>66</v>
      </c>
      <c r="C28" s="231" t="s">
        <v>67</v>
      </c>
      <c r="D28" s="230" t="s">
        <v>87</v>
      </c>
      <c r="E28" s="231" t="s">
        <v>80</v>
      </c>
      <c r="F28" s="209">
        <v>13.330556134138721</v>
      </c>
      <c r="G28" s="232">
        <v>324</v>
      </c>
      <c r="H28" s="232">
        <v>4.9000000000000004</v>
      </c>
      <c r="I28" s="208"/>
      <c r="J28" s="192">
        <v>10</v>
      </c>
      <c r="K28" s="232">
        <v>24</v>
      </c>
      <c r="L28" s="208">
        <v>389</v>
      </c>
      <c r="M28" s="208">
        <v>0.93</v>
      </c>
      <c r="N28" s="209"/>
      <c r="O28" s="209">
        <f t="shared" si="0"/>
        <v>4.8979591836734686</v>
      </c>
      <c r="P28" s="209">
        <f t="shared" si="1"/>
        <v>0.9418886198547215</v>
      </c>
    </row>
    <row r="29" spans="1:16">
      <c r="A29" s="347" t="s">
        <v>86</v>
      </c>
      <c r="B29" s="230" t="s">
        <v>66</v>
      </c>
      <c r="C29" s="231" t="s">
        <v>67</v>
      </c>
      <c r="D29" s="230" t="s">
        <v>87</v>
      </c>
      <c r="E29" s="231" t="s">
        <v>80</v>
      </c>
      <c r="F29" s="209">
        <v>12.971186615718269</v>
      </c>
      <c r="G29" s="232">
        <v>319</v>
      </c>
      <c r="H29" s="232">
        <v>4.9000000000000004</v>
      </c>
      <c r="I29" s="208"/>
      <c r="J29" s="208">
        <v>4</v>
      </c>
      <c r="K29" s="232">
        <v>20</v>
      </c>
      <c r="L29" s="208">
        <v>395</v>
      </c>
      <c r="M29" s="208">
        <v>0.83</v>
      </c>
      <c r="N29" s="209"/>
      <c r="O29" s="209">
        <f t="shared" si="0"/>
        <v>4.0816326530612246</v>
      </c>
      <c r="P29" s="209">
        <f t="shared" si="1"/>
        <v>0.95180722891566261</v>
      </c>
    </row>
    <row r="30" spans="1:16">
      <c r="A30" s="347">
        <v>1334</v>
      </c>
      <c r="B30" s="230" t="s">
        <v>66</v>
      </c>
      <c r="C30" s="231" t="s">
        <v>67</v>
      </c>
      <c r="D30" s="230" t="s">
        <v>68</v>
      </c>
      <c r="E30" s="231" t="s">
        <v>80</v>
      </c>
      <c r="F30" s="209">
        <v>12.898155909471917</v>
      </c>
      <c r="G30" s="232">
        <v>289</v>
      </c>
      <c r="H30" s="232">
        <v>4.7</v>
      </c>
      <c r="I30" s="208"/>
      <c r="J30" s="208">
        <v>6</v>
      </c>
      <c r="K30" s="232">
        <v>24</v>
      </c>
      <c r="L30" s="208">
        <v>341</v>
      </c>
      <c r="M30" s="208">
        <v>0.62</v>
      </c>
      <c r="N30" s="209"/>
      <c r="O30" s="209">
        <f t="shared" si="0"/>
        <v>5.1063829787234036</v>
      </c>
      <c r="P30" s="209">
        <f t="shared" si="1"/>
        <v>0.9342465753424658</v>
      </c>
    </row>
    <row r="31" spans="1:16">
      <c r="A31" s="347">
        <v>1361</v>
      </c>
      <c r="B31" s="230" t="s">
        <v>66</v>
      </c>
      <c r="C31" s="231" t="s">
        <v>67</v>
      </c>
      <c r="D31" s="230" t="s">
        <v>68</v>
      </c>
      <c r="E31" s="231" t="s">
        <v>80</v>
      </c>
      <c r="F31" s="209">
        <v>12.704101951413776</v>
      </c>
      <c r="G31" s="232">
        <v>296</v>
      </c>
      <c r="H31" s="232">
        <v>4.2</v>
      </c>
      <c r="I31" s="208"/>
      <c r="J31" s="208">
        <v>3</v>
      </c>
      <c r="K31" s="232">
        <v>21</v>
      </c>
      <c r="L31" s="208">
        <v>375</v>
      </c>
      <c r="M31" s="208">
        <v>0.73</v>
      </c>
      <c r="N31" s="209"/>
      <c r="O31" s="209">
        <f t="shared" si="0"/>
        <v>5</v>
      </c>
      <c r="P31" s="209">
        <f t="shared" si="1"/>
        <v>0.94696969696969702</v>
      </c>
    </row>
    <row r="32" spans="1:16">
      <c r="A32" s="347">
        <v>1362</v>
      </c>
      <c r="B32" s="230" t="s">
        <v>66</v>
      </c>
      <c r="C32" s="231" t="s">
        <v>67</v>
      </c>
      <c r="D32" s="230" t="s">
        <v>68</v>
      </c>
      <c r="E32" s="231" t="s">
        <v>80</v>
      </c>
      <c r="F32" s="209">
        <v>12.59592755551008</v>
      </c>
      <c r="G32" s="232">
        <v>258</v>
      </c>
      <c r="H32" s="232">
        <v>4.2</v>
      </c>
      <c r="I32" s="208"/>
      <c r="J32" s="208">
        <v>6</v>
      </c>
      <c r="K32" s="232">
        <v>22</v>
      </c>
      <c r="L32" s="208">
        <v>292</v>
      </c>
      <c r="M32" s="208"/>
      <c r="N32" s="209"/>
      <c r="O32" s="209">
        <f t="shared" si="0"/>
        <v>5.2380952380952381</v>
      </c>
      <c r="P32" s="209">
        <f t="shared" si="1"/>
        <v>0.92993630573248409</v>
      </c>
    </row>
    <row r="33" spans="1:16">
      <c r="A33" s="347">
        <v>1365</v>
      </c>
      <c r="B33" s="230" t="s">
        <v>66</v>
      </c>
      <c r="C33" s="231" t="s">
        <v>67</v>
      </c>
      <c r="D33" s="230" t="s">
        <v>69</v>
      </c>
      <c r="E33" s="231" t="s">
        <v>80</v>
      </c>
      <c r="F33" s="209">
        <v>12.46562786434464</v>
      </c>
      <c r="G33" s="232">
        <v>273</v>
      </c>
      <c r="H33" s="232">
        <v>5.8</v>
      </c>
      <c r="I33" s="208"/>
      <c r="J33" s="208">
        <v>6</v>
      </c>
      <c r="K33" s="232">
        <v>26</v>
      </c>
      <c r="L33" s="208">
        <v>320</v>
      </c>
      <c r="M33" s="208"/>
      <c r="N33" s="209"/>
      <c r="O33" s="209">
        <f t="shared" si="0"/>
        <v>4.4827586206896557</v>
      </c>
      <c r="P33" s="209">
        <f t="shared" si="1"/>
        <v>0.92485549132947975</v>
      </c>
    </row>
    <row r="34" spans="1:16">
      <c r="A34" s="347" t="s">
        <v>77</v>
      </c>
      <c r="B34" s="230" t="s">
        <v>66</v>
      </c>
      <c r="C34" s="231" t="s">
        <v>78</v>
      </c>
      <c r="D34" s="231" t="s">
        <v>79</v>
      </c>
      <c r="E34" s="231" t="s">
        <v>80</v>
      </c>
      <c r="F34" s="209">
        <v>11.725882741172587</v>
      </c>
      <c r="G34" s="208">
        <v>457</v>
      </c>
      <c r="H34" s="232">
        <v>8.1</v>
      </c>
      <c r="I34" s="208"/>
      <c r="J34" s="208">
        <v>6</v>
      </c>
      <c r="K34" s="232">
        <v>26</v>
      </c>
      <c r="L34" s="208">
        <v>233</v>
      </c>
      <c r="M34" s="192">
        <v>2.42</v>
      </c>
      <c r="N34" s="209"/>
      <c r="O34" s="209">
        <f t="shared" si="0"/>
        <v>3.2098765432098766</v>
      </c>
      <c r="P34" s="209">
        <f t="shared" si="1"/>
        <v>0.89961389961389959</v>
      </c>
    </row>
  </sheetData>
  <autoFilter ref="A6:P6" xr:uid="{DEF612B8-D6AC-E340-807B-07A0371E271A}">
    <sortState xmlns:xlrd2="http://schemas.microsoft.com/office/spreadsheetml/2017/richdata2" ref="A7:P34">
      <sortCondition descending="1" ref="F6:F34"/>
    </sortState>
  </autoFilter>
  <pageMargins left="0.7" right="0.7" top="0.75" bottom="0.75" header="0.3" footer="0.3"/>
  <pageSetup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4FBE1-8443-4313-B9F0-61DCE12BFA4F}">
  <dimension ref="A1:Z64"/>
  <sheetViews>
    <sheetView workbookViewId="0">
      <selection activeCell="D12" sqref="D12"/>
    </sheetView>
  </sheetViews>
  <sheetFormatPr baseColWidth="10" defaultColWidth="8.83203125" defaultRowHeight="13"/>
  <cols>
    <col min="1" max="1" width="8.83203125" style="198"/>
    <col min="2" max="2" width="17.33203125" style="198" customWidth="1"/>
    <col min="3" max="3" width="12.5" style="198" customWidth="1"/>
    <col min="4" max="16384" width="8.83203125" style="198"/>
  </cols>
  <sheetData>
    <row r="1" spans="1:26">
      <c r="A1" s="170" t="s">
        <v>344</v>
      </c>
    </row>
    <row r="2" spans="1:26">
      <c r="A2" s="170" t="s">
        <v>345</v>
      </c>
    </row>
    <row r="4" spans="1:26">
      <c r="A4" s="207" t="s">
        <v>284</v>
      </c>
      <c r="B4" s="207" t="s">
        <v>61</v>
      </c>
      <c r="C4" s="207" t="s">
        <v>105</v>
      </c>
      <c r="D4" s="207" t="s">
        <v>288</v>
      </c>
      <c r="E4" s="207" t="s">
        <v>289</v>
      </c>
      <c r="F4" s="207" t="s">
        <v>290</v>
      </c>
      <c r="G4" s="207" t="s">
        <v>291</v>
      </c>
      <c r="H4" s="207" t="s">
        <v>292</v>
      </c>
      <c r="I4" s="307" t="s">
        <v>293</v>
      </c>
      <c r="J4" s="207" t="s">
        <v>294</v>
      </c>
      <c r="K4" s="207" t="s">
        <v>295</v>
      </c>
      <c r="L4" s="207" t="s">
        <v>296</v>
      </c>
      <c r="M4" s="207" t="s">
        <v>297</v>
      </c>
      <c r="N4" s="308" t="s">
        <v>277</v>
      </c>
      <c r="O4" s="206" t="s">
        <v>0</v>
      </c>
      <c r="P4" s="207" t="s">
        <v>5</v>
      </c>
      <c r="Q4" s="204" t="s">
        <v>298</v>
      </c>
      <c r="R4" s="207" t="s">
        <v>6</v>
      </c>
      <c r="S4" s="207" t="s">
        <v>3</v>
      </c>
      <c r="T4" s="207" t="s">
        <v>2</v>
      </c>
      <c r="U4" s="207" t="s">
        <v>4</v>
      </c>
      <c r="V4" s="204" t="s">
        <v>299</v>
      </c>
      <c r="W4" s="207" t="s">
        <v>1</v>
      </c>
      <c r="X4" s="207" t="s">
        <v>62</v>
      </c>
      <c r="Y4" s="204" t="s">
        <v>7</v>
      </c>
      <c r="Z4" s="204" t="s">
        <v>8</v>
      </c>
    </row>
    <row r="5" spans="1:26">
      <c r="A5" s="208"/>
      <c r="B5" s="207"/>
      <c r="C5" s="207"/>
      <c r="D5" s="207"/>
      <c r="E5" s="207"/>
      <c r="F5" s="207"/>
      <c r="G5" s="207"/>
      <c r="H5" s="207"/>
      <c r="I5" s="307"/>
      <c r="J5" s="207"/>
      <c r="K5" s="207"/>
      <c r="L5" s="207"/>
      <c r="M5" s="208"/>
      <c r="N5" s="308"/>
      <c r="O5" s="210" t="s">
        <v>10</v>
      </c>
      <c r="P5" s="208" t="s">
        <v>11</v>
      </c>
      <c r="Q5" s="209"/>
      <c r="R5" s="208" t="s">
        <v>11</v>
      </c>
      <c r="S5" s="208" t="s">
        <v>11</v>
      </c>
      <c r="T5" s="208" t="s">
        <v>11</v>
      </c>
      <c r="U5" s="208" t="s">
        <v>11</v>
      </c>
      <c r="V5" s="209"/>
      <c r="W5" s="208" t="s">
        <v>11</v>
      </c>
      <c r="X5" s="208" t="s">
        <v>10</v>
      </c>
      <c r="Y5" s="204"/>
      <c r="Z5" s="204"/>
    </row>
    <row r="6" spans="1:26">
      <c r="A6" s="309"/>
      <c r="B6" s="309"/>
      <c r="C6" s="309"/>
      <c r="D6" s="309"/>
      <c r="E6" s="309"/>
      <c r="F6" s="309"/>
      <c r="G6" s="309"/>
      <c r="H6" s="309"/>
      <c r="I6" s="310"/>
      <c r="J6" s="309"/>
      <c r="K6" s="309"/>
      <c r="L6" s="309"/>
      <c r="M6" s="309"/>
      <c r="N6" s="311"/>
      <c r="O6" s="312"/>
      <c r="P6" s="309"/>
      <c r="Q6" s="313"/>
      <c r="R6" s="309"/>
      <c r="S6" s="309"/>
      <c r="T6" s="314"/>
      <c r="U6" s="309"/>
      <c r="V6" s="313"/>
      <c r="W6" s="309"/>
      <c r="X6" s="309"/>
      <c r="Y6" s="313"/>
      <c r="Z6" s="313"/>
    </row>
    <row r="7" spans="1:26">
      <c r="A7" s="236">
        <v>2</v>
      </c>
      <c r="B7" s="236" t="s">
        <v>50</v>
      </c>
      <c r="C7" s="236" t="s">
        <v>51</v>
      </c>
      <c r="D7" s="236" t="s">
        <v>300</v>
      </c>
      <c r="E7" s="236">
        <v>1</v>
      </c>
      <c r="F7" s="236" t="s">
        <v>301</v>
      </c>
      <c r="G7" s="236">
        <v>2</v>
      </c>
      <c r="H7" s="236" t="s">
        <v>302</v>
      </c>
      <c r="I7" s="237">
        <v>2</v>
      </c>
      <c r="J7" s="236" t="s">
        <v>303</v>
      </c>
      <c r="K7" s="236">
        <v>3</v>
      </c>
      <c r="L7" s="236" t="s">
        <v>304</v>
      </c>
      <c r="M7" s="208">
        <v>1</v>
      </c>
      <c r="N7" s="238" t="s">
        <v>80</v>
      </c>
      <c r="O7" s="210">
        <v>17.421022904158331</v>
      </c>
      <c r="P7" s="208">
        <v>397</v>
      </c>
      <c r="Q7" s="209">
        <f>P7/O7</f>
        <v>22.788558524036933</v>
      </c>
      <c r="R7" s="208">
        <v>8.6999999999999993</v>
      </c>
      <c r="S7" s="208">
        <v>100</v>
      </c>
      <c r="T7" s="239" t="s">
        <v>17</v>
      </c>
      <c r="U7" s="208">
        <v>40</v>
      </c>
      <c r="V7" s="216">
        <f t="shared" ref="V7:V62" si="0">U7/O7</f>
        <v>2.2960764255956607</v>
      </c>
      <c r="W7" s="208">
        <v>158</v>
      </c>
      <c r="X7" s="208"/>
      <c r="Y7" s="209">
        <f>W7/S7</f>
        <v>1.58</v>
      </c>
      <c r="Z7" s="209">
        <f t="shared" ref="Z7:Z12" si="1">+(U7/R7)</f>
        <v>4.597701149425288</v>
      </c>
    </row>
    <row r="8" spans="1:26">
      <c r="A8" s="236">
        <v>2</v>
      </c>
      <c r="B8" s="236" t="s">
        <v>50</v>
      </c>
      <c r="C8" s="236" t="s">
        <v>51</v>
      </c>
      <c r="D8" s="236" t="s">
        <v>300</v>
      </c>
      <c r="E8" s="236">
        <v>1</v>
      </c>
      <c r="F8" s="236" t="s">
        <v>301</v>
      </c>
      <c r="G8" s="236">
        <v>2</v>
      </c>
      <c r="H8" s="236" t="s">
        <v>302</v>
      </c>
      <c r="I8" s="237">
        <v>2</v>
      </c>
      <c r="J8" s="236" t="s">
        <v>303</v>
      </c>
      <c r="K8" s="236">
        <v>3</v>
      </c>
      <c r="L8" s="236" t="s">
        <v>304</v>
      </c>
      <c r="M8" s="208">
        <v>1</v>
      </c>
      <c r="N8" s="238" t="s">
        <v>80</v>
      </c>
      <c r="O8" s="210">
        <v>16.098385590393594</v>
      </c>
      <c r="P8" s="208">
        <v>353</v>
      </c>
      <c r="Q8" s="209">
        <f t="shared" ref="Q8:Q63" si="2">P8/O8</f>
        <v>21.927664610707676</v>
      </c>
      <c r="R8" s="208">
        <v>11.8</v>
      </c>
      <c r="S8" s="208">
        <v>80</v>
      </c>
      <c r="T8" s="239" t="s">
        <v>17</v>
      </c>
      <c r="U8" s="208">
        <v>40</v>
      </c>
      <c r="V8" s="216">
        <f t="shared" si="0"/>
        <v>2.4847212023464786</v>
      </c>
      <c r="W8" s="208">
        <v>158</v>
      </c>
      <c r="X8" s="208"/>
      <c r="Y8" s="209">
        <f>W8/S8</f>
        <v>1.9750000000000001</v>
      </c>
      <c r="Z8" s="209">
        <f t="shared" si="1"/>
        <v>3.3898305084745761</v>
      </c>
    </row>
    <row r="9" spans="1:26">
      <c r="A9" s="236">
        <v>2</v>
      </c>
      <c r="B9" s="236" t="s">
        <v>50</v>
      </c>
      <c r="C9" s="236" t="s">
        <v>51</v>
      </c>
      <c r="D9" s="236" t="s">
        <v>300</v>
      </c>
      <c r="E9" s="236">
        <v>1</v>
      </c>
      <c r="F9" s="236" t="s">
        <v>301</v>
      </c>
      <c r="G9" s="236">
        <v>2</v>
      </c>
      <c r="H9" s="236" t="s">
        <v>302</v>
      </c>
      <c r="I9" s="237">
        <v>2</v>
      </c>
      <c r="J9" s="236" t="s">
        <v>303</v>
      </c>
      <c r="K9" s="236">
        <v>3</v>
      </c>
      <c r="L9" s="236" t="s">
        <v>304</v>
      </c>
      <c r="M9" s="208">
        <v>1</v>
      </c>
      <c r="N9" s="238" t="s">
        <v>80</v>
      </c>
      <c r="O9" s="210">
        <v>14.756853457860796</v>
      </c>
      <c r="P9" s="208">
        <v>341</v>
      </c>
      <c r="Q9" s="209">
        <f t="shared" si="2"/>
        <v>23.107907181822252</v>
      </c>
      <c r="R9" s="208">
        <v>14.3</v>
      </c>
      <c r="S9" s="208">
        <v>90</v>
      </c>
      <c r="T9" s="239">
        <v>2</v>
      </c>
      <c r="U9" s="208">
        <v>40</v>
      </c>
      <c r="V9" s="216">
        <f t="shared" si="0"/>
        <v>2.7106049480143404</v>
      </c>
      <c r="W9" s="208">
        <v>161</v>
      </c>
      <c r="X9" s="208"/>
      <c r="Y9" s="209">
        <f>W9/S9</f>
        <v>1.788888888888889</v>
      </c>
      <c r="Z9" s="209">
        <f t="shared" si="1"/>
        <v>2.7972027972027971</v>
      </c>
    </row>
    <row r="10" spans="1:26">
      <c r="A10" s="236">
        <v>2</v>
      </c>
      <c r="B10" s="236" t="s">
        <v>50</v>
      </c>
      <c r="C10" s="236" t="s">
        <v>51</v>
      </c>
      <c r="D10" s="236" t="s">
        <v>300</v>
      </c>
      <c r="E10" s="236">
        <v>1</v>
      </c>
      <c r="F10" s="236" t="s">
        <v>301</v>
      </c>
      <c r="G10" s="236">
        <v>2</v>
      </c>
      <c r="H10" s="236" t="s">
        <v>302</v>
      </c>
      <c r="I10" s="237">
        <v>2</v>
      </c>
      <c r="J10" s="236" t="s">
        <v>303</v>
      </c>
      <c r="K10" s="236">
        <v>3</v>
      </c>
      <c r="L10" s="236" t="s">
        <v>304</v>
      </c>
      <c r="M10" s="208">
        <v>1</v>
      </c>
      <c r="N10" s="238" t="s">
        <v>80</v>
      </c>
      <c r="O10" s="210">
        <v>13.831007338225485</v>
      </c>
      <c r="P10" s="208">
        <v>271</v>
      </c>
      <c r="Q10" s="209">
        <f t="shared" si="2"/>
        <v>19.593656005880568</v>
      </c>
      <c r="R10" s="208">
        <v>7.7</v>
      </c>
      <c r="S10" s="208">
        <v>70</v>
      </c>
      <c r="T10" s="239" t="s">
        <v>17</v>
      </c>
      <c r="U10" s="208">
        <v>40</v>
      </c>
      <c r="V10" s="216">
        <f t="shared" si="0"/>
        <v>2.8920525469934422</v>
      </c>
      <c r="W10" s="208">
        <v>149</v>
      </c>
      <c r="X10" s="208"/>
      <c r="Y10" s="209">
        <f>W10/S10</f>
        <v>2.1285714285714286</v>
      </c>
      <c r="Z10" s="209">
        <f t="shared" si="1"/>
        <v>5.1948051948051948</v>
      </c>
    </row>
    <row r="11" spans="1:26">
      <c r="A11" s="240">
        <v>3</v>
      </c>
      <c r="B11" s="231" t="s">
        <v>81</v>
      </c>
      <c r="C11" s="231" t="s">
        <v>82</v>
      </c>
      <c r="D11" s="231" t="s">
        <v>300</v>
      </c>
      <c r="E11" s="236">
        <v>1</v>
      </c>
      <c r="F11" s="236" t="s">
        <v>301</v>
      </c>
      <c r="G11" s="236">
        <v>2</v>
      </c>
      <c r="H11" s="236" t="s">
        <v>302</v>
      </c>
      <c r="I11" s="237">
        <v>2</v>
      </c>
      <c r="J11" s="236" t="s">
        <v>303</v>
      </c>
      <c r="K11" s="236">
        <v>3</v>
      </c>
      <c r="L11" s="236" t="s">
        <v>304</v>
      </c>
      <c r="M11" s="208">
        <v>1</v>
      </c>
      <c r="N11" s="241" t="s">
        <v>80</v>
      </c>
      <c r="O11" s="209">
        <v>15.985655292327758</v>
      </c>
      <c r="P11" s="208">
        <v>299</v>
      </c>
      <c r="Q11" s="209">
        <f t="shared" si="2"/>
        <v>18.704269204622701</v>
      </c>
      <c r="R11" s="232">
        <v>1.7</v>
      </c>
      <c r="S11" s="208"/>
      <c r="T11" s="239">
        <v>3</v>
      </c>
      <c r="U11" s="232">
        <v>29</v>
      </c>
      <c r="V11" s="216">
        <f t="shared" si="0"/>
        <v>1.814126444595513</v>
      </c>
      <c r="W11" s="208">
        <v>220</v>
      </c>
      <c r="X11" s="208">
        <v>1.49</v>
      </c>
      <c r="Y11" s="209"/>
      <c r="Z11" s="242">
        <f t="shared" si="1"/>
        <v>17.058823529411764</v>
      </c>
    </row>
    <row r="12" spans="1:26">
      <c r="A12" s="243">
        <v>1</v>
      </c>
      <c r="B12" s="243" t="s">
        <v>119</v>
      </c>
      <c r="C12" s="243" t="s">
        <v>82</v>
      </c>
      <c r="D12" s="243" t="s">
        <v>300</v>
      </c>
      <c r="E12" s="244">
        <v>1</v>
      </c>
      <c r="F12" s="244" t="s">
        <v>301</v>
      </c>
      <c r="G12" s="244">
        <v>2</v>
      </c>
      <c r="H12" s="244" t="s">
        <v>302</v>
      </c>
      <c r="I12" s="245">
        <v>2</v>
      </c>
      <c r="J12" s="244" t="s">
        <v>303</v>
      </c>
      <c r="K12" s="244">
        <v>3</v>
      </c>
      <c r="L12" s="244" t="s">
        <v>304</v>
      </c>
      <c r="M12" s="246">
        <v>1</v>
      </c>
      <c r="N12" s="247" t="s">
        <v>80</v>
      </c>
      <c r="O12" s="248">
        <v>27.663324887077227</v>
      </c>
      <c r="P12" s="243">
        <v>232</v>
      </c>
      <c r="Q12" s="209">
        <f t="shared" si="2"/>
        <v>8.3865551573078463</v>
      </c>
      <c r="R12" s="243">
        <v>5.0999999999999996</v>
      </c>
      <c r="S12" s="243">
        <v>138</v>
      </c>
      <c r="T12" s="249" t="s">
        <v>73</v>
      </c>
      <c r="U12" s="243">
        <v>32</v>
      </c>
      <c r="V12" s="216">
        <f t="shared" si="0"/>
        <v>1.1567662285941855</v>
      </c>
      <c r="W12" s="243">
        <v>90</v>
      </c>
      <c r="X12" s="243"/>
      <c r="Y12" s="250">
        <f>+(W12/S12)</f>
        <v>0.65217391304347827</v>
      </c>
      <c r="Z12" s="250">
        <f t="shared" si="1"/>
        <v>6.2745098039215694</v>
      </c>
    </row>
    <row r="13" spans="1:26">
      <c r="A13" s="243">
        <v>1</v>
      </c>
      <c r="B13" s="243" t="s">
        <v>119</v>
      </c>
      <c r="C13" s="243" t="s">
        <v>82</v>
      </c>
      <c r="D13" s="243" t="s">
        <v>300</v>
      </c>
      <c r="E13" s="244">
        <v>1</v>
      </c>
      <c r="F13" s="244" t="s">
        <v>301</v>
      </c>
      <c r="G13" s="244">
        <v>2</v>
      </c>
      <c r="H13" s="244" t="s">
        <v>302</v>
      </c>
      <c r="I13" s="245">
        <v>2</v>
      </c>
      <c r="J13" s="244" t="s">
        <v>303</v>
      </c>
      <c r="K13" s="244">
        <v>3</v>
      </c>
      <c r="L13" s="244" t="s">
        <v>304</v>
      </c>
      <c r="M13" s="246">
        <v>1</v>
      </c>
      <c r="N13" s="247" t="s">
        <v>80</v>
      </c>
      <c r="O13" s="248">
        <v>27.663324887077227</v>
      </c>
      <c r="P13" s="246"/>
      <c r="Q13" s="209">
        <f t="shared" si="2"/>
        <v>0</v>
      </c>
      <c r="R13" s="243">
        <v>5.0999999999999996</v>
      </c>
      <c r="S13" s="243">
        <v>138</v>
      </c>
      <c r="T13" s="249" t="s">
        <v>73</v>
      </c>
      <c r="U13" s="243">
        <v>32</v>
      </c>
      <c r="V13" s="216">
        <f t="shared" si="0"/>
        <v>1.1567662285941855</v>
      </c>
      <c r="W13" s="243">
        <v>90</v>
      </c>
      <c r="X13" s="243"/>
      <c r="Y13" s="250">
        <f>+(W13/S13)</f>
        <v>0.65217391304347827</v>
      </c>
      <c r="Z13" s="250">
        <f>+(U13/O13)</f>
        <v>1.1567662285941855</v>
      </c>
    </row>
    <row r="14" spans="1:26">
      <c r="A14" s="230">
        <v>3</v>
      </c>
      <c r="B14" s="231" t="s">
        <v>67</v>
      </c>
      <c r="C14" s="230" t="s">
        <v>83</v>
      </c>
      <c r="D14" s="230" t="s">
        <v>300</v>
      </c>
      <c r="E14" s="236">
        <v>1</v>
      </c>
      <c r="F14" s="236" t="s">
        <v>301</v>
      </c>
      <c r="G14" s="236">
        <v>2</v>
      </c>
      <c r="H14" s="236" t="s">
        <v>302</v>
      </c>
      <c r="I14" s="237">
        <v>2</v>
      </c>
      <c r="J14" s="236" t="s">
        <v>303</v>
      </c>
      <c r="K14" s="236">
        <v>3</v>
      </c>
      <c r="L14" s="236" t="s">
        <v>304</v>
      </c>
      <c r="M14" s="208">
        <v>1</v>
      </c>
      <c r="N14" s="241" t="s">
        <v>80</v>
      </c>
      <c r="O14" s="209">
        <v>13.331988705123035</v>
      </c>
      <c r="P14" s="232">
        <v>330</v>
      </c>
      <c r="Q14" s="209">
        <f t="shared" si="2"/>
        <v>24.752496217851739</v>
      </c>
      <c r="R14" s="232">
        <v>5.6</v>
      </c>
      <c r="S14" s="208"/>
      <c r="T14" s="239">
        <v>8</v>
      </c>
      <c r="U14" s="232">
        <v>23</v>
      </c>
      <c r="V14" s="216">
        <f t="shared" si="0"/>
        <v>1.7251739788199696</v>
      </c>
      <c r="W14" s="208">
        <v>469</v>
      </c>
      <c r="X14" s="208">
        <v>0.51</v>
      </c>
      <c r="Y14" s="209"/>
      <c r="Z14" s="209">
        <f t="shared" ref="Z14:Z29" si="3">+(U14/R14)</f>
        <v>4.1071428571428577</v>
      </c>
    </row>
    <row r="15" spans="1:26">
      <c r="A15" s="236">
        <v>2</v>
      </c>
      <c r="B15" s="236" t="s">
        <v>23</v>
      </c>
      <c r="C15" s="236" t="s">
        <v>56</v>
      </c>
      <c r="D15" s="236" t="s">
        <v>300</v>
      </c>
      <c r="E15" s="236">
        <v>1</v>
      </c>
      <c r="F15" s="236" t="s">
        <v>301</v>
      </c>
      <c r="G15" s="236">
        <v>2</v>
      </c>
      <c r="H15" s="236" t="s">
        <v>302</v>
      </c>
      <c r="I15" s="237">
        <v>2</v>
      </c>
      <c r="J15" s="236" t="s">
        <v>303</v>
      </c>
      <c r="K15" s="236">
        <v>3</v>
      </c>
      <c r="L15" s="236" t="s">
        <v>304</v>
      </c>
      <c r="M15" s="208">
        <v>1</v>
      </c>
      <c r="N15" s="238" t="s">
        <v>80</v>
      </c>
      <c r="O15" s="210">
        <v>16.816388703580166</v>
      </c>
      <c r="P15" s="208">
        <v>454</v>
      </c>
      <c r="Q15" s="209">
        <f t="shared" si="2"/>
        <v>26.997473001045972</v>
      </c>
      <c r="R15" s="208">
        <v>7.1</v>
      </c>
      <c r="S15" s="208">
        <v>100</v>
      </c>
      <c r="T15" s="239" t="s">
        <v>17</v>
      </c>
      <c r="U15" s="208">
        <v>40</v>
      </c>
      <c r="V15" s="216">
        <f t="shared" si="0"/>
        <v>2.3786319824710107</v>
      </c>
      <c r="W15" s="208">
        <v>134</v>
      </c>
      <c r="X15" s="208"/>
      <c r="Y15" s="209">
        <f t="shared" ref="Y15:Y20" si="4">W15/S15</f>
        <v>1.34</v>
      </c>
      <c r="Z15" s="209">
        <f t="shared" si="3"/>
        <v>5.6338028169014089</v>
      </c>
    </row>
    <row r="16" spans="1:26">
      <c r="A16" s="236">
        <v>2</v>
      </c>
      <c r="B16" s="236" t="s">
        <v>23</v>
      </c>
      <c r="C16" s="236" t="s">
        <v>56</v>
      </c>
      <c r="D16" s="236" t="s">
        <v>300</v>
      </c>
      <c r="E16" s="236">
        <v>1</v>
      </c>
      <c r="F16" s="236" t="s">
        <v>301</v>
      </c>
      <c r="G16" s="236">
        <v>2</v>
      </c>
      <c r="H16" s="236" t="s">
        <v>302</v>
      </c>
      <c r="I16" s="237">
        <v>2</v>
      </c>
      <c r="J16" s="236" t="s">
        <v>303</v>
      </c>
      <c r="K16" s="236">
        <v>3</v>
      </c>
      <c r="L16" s="236" t="s">
        <v>304</v>
      </c>
      <c r="M16" s="208">
        <v>1</v>
      </c>
      <c r="N16" s="238" t="s">
        <v>80</v>
      </c>
      <c r="O16" s="210">
        <v>16.43849232821881</v>
      </c>
      <c r="P16" s="208">
        <v>351</v>
      </c>
      <c r="Q16" s="209">
        <f t="shared" si="2"/>
        <v>21.352323132302274</v>
      </c>
      <c r="R16" s="208">
        <v>8.3000000000000007</v>
      </c>
      <c r="S16" s="208">
        <v>80</v>
      </c>
      <c r="T16" s="239" t="s">
        <v>17</v>
      </c>
      <c r="U16" s="208">
        <v>40</v>
      </c>
      <c r="V16" s="216">
        <f t="shared" si="0"/>
        <v>2.4333131774703447</v>
      </c>
      <c r="W16" s="208">
        <v>155</v>
      </c>
      <c r="X16" s="208"/>
      <c r="Y16" s="209">
        <f t="shared" si="4"/>
        <v>1.9375</v>
      </c>
      <c r="Z16" s="209">
        <f t="shared" si="3"/>
        <v>4.8192771084337345</v>
      </c>
    </row>
    <row r="17" spans="1:26">
      <c r="A17" s="236">
        <v>2</v>
      </c>
      <c r="B17" s="236" t="s">
        <v>23</v>
      </c>
      <c r="C17" s="236" t="s">
        <v>56</v>
      </c>
      <c r="D17" s="236" t="s">
        <v>300</v>
      </c>
      <c r="E17" s="236">
        <v>1</v>
      </c>
      <c r="F17" s="236" t="s">
        <v>301</v>
      </c>
      <c r="G17" s="236">
        <v>2</v>
      </c>
      <c r="H17" s="236" t="s">
        <v>302</v>
      </c>
      <c r="I17" s="237">
        <v>2</v>
      </c>
      <c r="J17" s="236" t="s">
        <v>303</v>
      </c>
      <c r="K17" s="236">
        <v>3</v>
      </c>
      <c r="L17" s="236" t="s">
        <v>304</v>
      </c>
      <c r="M17" s="208">
        <v>1</v>
      </c>
      <c r="N17" s="238" t="s">
        <v>80</v>
      </c>
      <c r="O17" s="210">
        <v>16.173964865465866</v>
      </c>
      <c r="P17" s="208">
        <v>367</v>
      </c>
      <c r="Q17" s="209">
        <f t="shared" si="2"/>
        <v>22.690787512690022</v>
      </c>
      <c r="R17" s="208">
        <v>7.6</v>
      </c>
      <c r="S17" s="208">
        <v>90</v>
      </c>
      <c r="T17" s="239" t="s">
        <v>17</v>
      </c>
      <c r="U17" s="208">
        <v>40</v>
      </c>
      <c r="V17" s="216">
        <f t="shared" si="0"/>
        <v>2.4731103556065417</v>
      </c>
      <c r="W17" s="208">
        <v>153</v>
      </c>
      <c r="X17" s="208"/>
      <c r="Y17" s="209">
        <f t="shared" si="4"/>
        <v>1.7</v>
      </c>
      <c r="Z17" s="209">
        <f t="shared" si="3"/>
        <v>5.2631578947368425</v>
      </c>
    </row>
    <row r="18" spans="1:26">
      <c r="A18" s="236">
        <v>2</v>
      </c>
      <c r="B18" s="236" t="s">
        <v>23</v>
      </c>
      <c r="C18" s="236" t="s">
        <v>56</v>
      </c>
      <c r="D18" s="236" t="s">
        <v>300</v>
      </c>
      <c r="E18" s="236">
        <v>1</v>
      </c>
      <c r="F18" s="236" t="s">
        <v>301</v>
      </c>
      <c r="G18" s="236">
        <v>2</v>
      </c>
      <c r="H18" s="236" t="s">
        <v>302</v>
      </c>
      <c r="I18" s="237">
        <v>2</v>
      </c>
      <c r="J18" s="236" t="s">
        <v>303</v>
      </c>
      <c r="K18" s="236">
        <v>3</v>
      </c>
      <c r="L18" s="236" t="s">
        <v>304</v>
      </c>
      <c r="M18" s="208">
        <v>1</v>
      </c>
      <c r="N18" s="238" t="s">
        <v>80</v>
      </c>
      <c r="O18" s="210">
        <v>15.418172114743165</v>
      </c>
      <c r="P18" s="208">
        <v>354</v>
      </c>
      <c r="Q18" s="209">
        <f t="shared" si="2"/>
        <v>22.959920110211904</v>
      </c>
      <c r="R18" s="208">
        <v>10.6</v>
      </c>
      <c r="S18" s="208">
        <v>80</v>
      </c>
      <c r="T18" s="239" t="s">
        <v>17</v>
      </c>
      <c r="U18" s="208">
        <v>40</v>
      </c>
      <c r="V18" s="216">
        <f t="shared" si="0"/>
        <v>2.5943412553911758</v>
      </c>
      <c r="W18" s="208">
        <v>147</v>
      </c>
      <c r="X18" s="208"/>
      <c r="Y18" s="209">
        <f t="shared" si="4"/>
        <v>1.8374999999999999</v>
      </c>
      <c r="Z18" s="209">
        <f t="shared" si="3"/>
        <v>3.7735849056603774</v>
      </c>
    </row>
    <row r="19" spans="1:26">
      <c r="A19" s="236">
        <v>2</v>
      </c>
      <c r="B19" s="236" t="s">
        <v>23</v>
      </c>
      <c r="C19" s="236" t="s">
        <v>56</v>
      </c>
      <c r="D19" s="236" t="s">
        <v>300</v>
      </c>
      <c r="E19" s="236">
        <v>1</v>
      </c>
      <c r="F19" s="236" t="s">
        <v>301</v>
      </c>
      <c r="G19" s="236">
        <v>2</v>
      </c>
      <c r="H19" s="236" t="s">
        <v>302</v>
      </c>
      <c r="I19" s="237">
        <v>2</v>
      </c>
      <c r="J19" s="236" t="s">
        <v>303</v>
      </c>
      <c r="K19" s="236">
        <v>3</v>
      </c>
      <c r="L19" s="236" t="s">
        <v>304</v>
      </c>
      <c r="M19" s="208">
        <v>1</v>
      </c>
      <c r="N19" s="238" t="s">
        <v>80</v>
      </c>
      <c r="O19" s="210">
        <v>14.416746720035579</v>
      </c>
      <c r="P19" s="208">
        <v>387</v>
      </c>
      <c r="Q19" s="209">
        <f t="shared" si="2"/>
        <v>26.84378157675263</v>
      </c>
      <c r="R19" s="210">
        <v>11</v>
      </c>
      <c r="S19" s="208">
        <v>80</v>
      </c>
      <c r="T19" s="239">
        <v>1</v>
      </c>
      <c r="U19" s="208">
        <v>40</v>
      </c>
      <c r="V19" s="216">
        <f t="shared" si="0"/>
        <v>2.7745510673646128</v>
      </c>
      <c r="W19" s="208">
        <v>140</v>
      </c>
      <c r="X19" s="208"/>
      <c r="Y19" s="209">
        <f t="shared" si="4"/>
        <v>1.75</v>
      </c>
      <c r="Z19" s="209">
        <f t="shared" si="3"/>
        <v>3.6363636363636362</v>
      </c>
    </row>
    <row r="20" spans="1:26">
      <c r="A20" s="251">
        <v>2</v>
      </c>
      <c r="B20" s="236" t="s">
        <v>13</v>
      </c>
      <c r="C20" s="236" t="s">
        <v>56</v>
      </c>
      <c r="D20" s="236" t="s">
        <v>300</v>
      </c>
      <c r="E20" s="236">
        <v>1</v>
      </c>
      <c r="F20" s="236" t="s">
        <v>301</v>
      </c>
      <c r="G20" s="236">
        <v>2</v>
      </c>
      <c r="H20" s="236" t="s">
        <v>302</v>
      </c>
      <c r="I20" s="237">
        <v>2</v>
      </c>
      <c r="J20" s="236" t="s">
        <v>303</v>
      </c>
      <c r="K20" s="236">
        <v>3</v>
      </c>
      <c r="L20" s="236" t="s">
        <v>304</v>
      </c>
      <c r="M20" s="208">
        <v>1</v>
      </c>
      <c r="N20" s="238" t="s">
        <v>80</v>
      </c>
      <c r="O20" s="210">
        <v>8.3326150767178113</v>
      </c>
      <c r="P20" s="208">
        <v>176</v>
      </c>
      <c r="Q20" s="209">
        <f t="shared" si="2"/>
        <v>21.121820506477277</v>
      </c>
      <c r="R20" s="208">
        <v>5.7</v>
      </c>
      <c r="S20" s="208">
        <v>50</v>
      </c>
      <c r="T20" s="239">
        <v>2</v>
      </c>
      <c r="U20" s="208">
        <v>40</v>
      </c>
      <c r="V20" s="216">
        <f t="shared" si="0"/>
        <v>4.8004137514721084</v>
      </c>
      <c r="W20" s="208">
        <v>150</v>
      </c>
      <c r="X20" s="208"/>
      <c r="Y20" s="242">
        <f t="shared" si="4"/>
        <v>3</v>
      </c>
      <c r="Z20" s="209">
        <f t="shared" si="3"/>
        <v>7.0175438596491224</v>
      </c>
    </row>
    <row r="21" spans="1:26">
      <c r="A21" s="252">
        <v>3</v>
      </c>
      <c r="B21" s="253" t="s">
        <v>67</v>
      </c>
      <c r="C21" s="254" t="s">
        <v>85</v>
      </c>
      <c r="D21" s="254" t="s">
        <v>300</v>
      </c>
      <c r="E21" s="255">
        <v>1</v>
      </c>
      <c r="F21" s="255" t="s">
        <v>301</v>
      </c>
      <c r="G21" s="255">
        <v>2</v>
      </c>
      <c r="H21" s="255" t="s">
        <v>302</v>
      </c>
      <c r="I21" s="256">
        <v>2</v>
      </c>
      <c r="J21" s="255" t="s">
        <v>303</v>
      </c>
      <c r="K21" s="255">
        <v>3</v>
      </c>
      <c r="L21" s="255" t="s">
        <v>304</v>
      </c>
      <c r="M21" s="253">
        <v>1</v>
      </c>
      <c r="N21" s="257" t="s">
        <v>80</v>
      </c>
      <c r="O21" s="258">
        <v>14.119344532618777</v>
      </c>
      <c r="P21" s="254">
        <v>337</v>
      </c>
      <c r="Q21" s="209">
        <f t="shared" si="2"/>
        <v>23.867963503649637</v>
      </c>
      <c r="R21" s="254">
        <v>3.7</v>
      </c>
      <c r="S21" s="253"/>
      <c r="T21" s="259">
        <v>8</v>
      </c>
      <c r="U21" s="254">
        <v>19</v>
      </c>
      <c r="V21" s="216">
        <f t="shared" si="0"/>
        <v>1.3456715328467153</v>
      </c>
      <c r="W21" s="252">
        <v>471</v>
      </c>
      <c r="X21" s="253">
        <v>0.73</v>
      </c>
      <c r="Y21" s="258"/>
      <c r="Z21" s="258">
        <f t="shared" si="3"/>
        <v>5.1351351351351351</v>
      </c>
    </row>
    <row r="22" spans="1:26">
      <c r="A22" s="260">
        <v>1</v>
      </c>
      <c r="B22" s="260" t="s">
        <v>149</v>
      </c>
      <c r="C22" s="260" t="s">
        <v>178</v>
      </c>
      <c r="D22" s="260" t="s">
        <v>300</v>
      </c>
      <c r="E22" s="261">
        <v>1</v>
      </c>
      <c r="F22" s="261" t="s">
        <v>301</v>
      </c>
      <c r="G22" s="261">
        <v>2</v>
      </c>
      <c r="H22" s="261" t="s">
        <v>302</v>
      </c>
      <c r="I22" s="262">
        <v>2</v>
      </c>
      <c r="J22" s="261" t="s">
        <v>303</v>
      </c>
      <c r="K22" s="261">
        <v>3</v>
      </c>
      <c r="L22" s="261" t="s">
        <v>304</v>
      </c>
      <c r="M22" s="263">
        <v>1</v>
      </c>
      <c r="N22" s="264" t="s">
        <v>80</v>
      </c>
      <c r="O22" s="265">
        <v>23.274952521629032</v>
      </c>
      <c r="P22" s="266">
        <v>378</v>
      </c>
      <c r="Q22" s="209">
        <f t="shared" si="2"/>
        <v>16.240634632819585</v>
      </c>
      <c r="R22" s="260">
        <v>9.4</v>
      </c>
      <c r="S22" s="260">
        <v>127</v>
      </c>
      <c r="T22" s="267" t="s">
        <v>73</v>
      </c>
      <c r="U22" s="260">
        <v>31</v>
      </c>
      <c r="V22" s="216">
        <f t="shared" si="0"/>
        <v>1.331903898458749</v>
      </c>
      <c r="W22" s="263">
        <v>93</v>
      </c>
      <c r="X22" s="268"/>
      <c r="Y22" s="268">
        <f>+(W22/S22)</f>
        <v>0.73228346456692917</v>
      </c>
      <c r="Z22" s="268">
        <f t="shared" si="3"/>
        <v>3.2978723404255317</v>
      </c>
    </row>
    <row r="23" spans="1:26">
      <c r="A23" s="260">
        <v>1</v>
      </c>
      <c r="B23" s="260" t="s">
        <v>149</v>
      </c>
      <c r="C23" s="260" t="s">
        <v>178</v>
      </c>
      <c r="D23" s="260" t="s">
        <v>300</v>
      </c>
      <c r="E23" s="261">
        <v>1</v>
      </c>
      <c r="F23" s="261" t="s">
        <v>301</v>
      </c>
      <c r="G23" s="261">
        <v>2</v>
      </c>
      <c r="H23" s="261" t="s">
        <v>302</v>
      </c>
      <c r="I23" s="262">
        <v>2</v>
      </c>
      <c r="J23" s="261" t="s">
        <v>303</v>
      </c>
      <c r="K23" s="261">
        <v>3</v>
      </c>
      <c r="L23" s="261" t="s">
        <v>304</v>
      </c>
      <c r="M23" s="263">
        <v>1</v>
      </c>
      <c r="N23" s="264" t="s">
        <v>80</v>
      </c>
      <c r="O23" s="265">
        <v>18.995030369961345</v>
      </c>
      <c r="P23" s="266">
        <v>270</v>
      </c>
      <c r="Q23" s="209">
        <f t="shared" si="2"/>
        <v>14.214244186046514</v>
      </c>
      <c r="R23" s="260">
        <v>7.7</v>
      </c>
      <c r="S23" s="260">
        <v>135</v>
      </c>
      <c r="T23" s="267" t="s">
        <v>73</v>
      </c>
      <c r="U23" s="260">
        <v>25</v>
      </c>
      <c r="V23" s="216">
        <f t="shared" si="0"/>
        <v>1.3161337209302326</v>
      </c>
      <c r="W23" s="263">
        <v>65</v>
      </c>
      <c r="X23" s="268"/>
      <c r="Y23" s="268">
        <f>+(W23/S23)</f>
        <v>0.48148148148148145</v>
      </c>
      <c r="Z23" s="268">
        <f t="shared" si="3"/>
        <v>3.2467532467532467</v>
      </c>
    </row>
    <row r="24" spans="1:26">
      <c r="A24" s="260">
        <v>1</v>
      </c>
      <c r="B24" s="260" t="s">
        <v>149</v>
      </c>
      <c r="C24" s="260" t="s">
        <v>178</v>
      </c>
      <c r="D24" s="260" t="s">
        <v>300</v>
      </c>
      <c r="E24" s="261">
        <v>1</v>
      </c>
      <c r="F24" s="261" t="s">
        <v>301</v>
      </c>
      <c r="G24" s="261">
        <v>2</v>
      </c>
      <c r="H24" s="261" t="s">
        <v>302</v>
      </c>
      <c r="I24" s="262">
        <v>2</v>
      </c>
      <c r="J24" s="261" t="s">
        <v>303</v>
      </c>
      <c r="K24" s="261">
        <v>3</v>
      </c>
      <c r="L24" s="261" t="s">
        <v>304</v>
      </c>
      <c r="M24" s="263">
        <v>1</v>
      </c>
      <c r="N24" s="264" t="s">
        <v>80</v>
      </c>
      <c r="O24" s="265">
        <v>17.727125418602139</v>
      </c>
      <c r="P24" s="266">
        <v>235</v>
      </c>
      <c r="Q24" s="209">
        <f t="shared" si="2"/>
        <v>13.256520414381475</v>
      </c>
      <c r="R24" s="260">
        <v>21.5</v>
      </c>
      <c r="S24" s="260">
        <v>142</v>
      </c>
      <c r="T24" s="267" t="s">
        <v>73</v>
      </c>
      <c r="U24" s="260">
        <v>29</v>
      </c>
      <c r="V24" s="216">
        <f t="shared" si="0"/>
        <v>1.6359110298598416</v>
      </c>
      <c r="W24" s="263">
        <v>66</v>
      </c>
      <c r="X24" s="268"/>
      <c r="Y24" s="268">
        <f>+(W24/S24)</f>
        <v>0.46478873239436619</v>
      </c>
      <c r="Z24" s="268">
        <f t="shared" si="3"/>
        <v>1.3488372093023255</v>
      </c>
    </row>
    <row r="25" spans="1:26">
      <c r="A25" s="260">
        <v>1</v>
      </c>
      <c r="B25" s="260" t="s">
        <v>149</v>
      </c>
      <c r="C25" s="260" t="s">
        <v>178</v>
      </c>
      <c r="D25" s="260" t="s">
        <v>300</v>
      </c>
      <c r="E25" s="261">
        <v>1</v>
      </c>
      <c r="F25" s="261" t="s">
        <v>301</v>
      </c>
      <c r="G25" s="261">
        <v>2</v>
      </c>
      <c r="H25" s="261" t="s">
        <v>302</v>
      </c>
      <c r="I25" s="262">
        <v>2</v>
      </c>
      <c r="J25" s="261" t="s">
        <v>303</v>
      </c>
      <c r="K25" s="261">
        <v>3</v>
      </c>
      <c r="L25" s="261" t="s">
        <v>304</v>
      </c>
      <c r="M25" s="263">
        <v>1</v>
      </c>
      <c r="N25" s="264" t="s">
        <v>80</v>
      </c>
      <c r="O25" s="265">
        <v>16.733780760626395</v>
      </c>
      <c r="P25" s="266">
        <v>208</v>
      </c>
      <c r="Q25" s="209">
        <f t="shared" si="2"/>
        <v>12.429946524064173</v>
      </c>
      <c r="R25" s="260">
        <v>17.8</v>
      </c>
      <c r="S25" s="260">
        <v>90</v>
      </c>
      <c r="T25" s="267" t="s">
        <v>73</v>
      </c>
      <c r="U25" s="260">
        <v>41</v>
      </c>
      <c r="V25" s="216">
        <f t="shared" si="0"/>
        <v>2.4501336898395727</v>
      </c>
      <c r="W25" s="263">
        <v>65</v>
      </c>
      <c r="X25" s="268"/>
      <c r="Y25" s="268">
        <f>+(W25/S25)</f>
        <v>0.72222222222222221</v>
      </c>
      <c r="Z25" s="268">
        <f t="shared" si="3"/>
        <v>2.303370786516854</v>
      </c>
    </row>
    <row r="26" spans="1:26">
      <c r="A26" s="230">
        <v>3</v>
      </c>
      <c r="B26" s="231" t="s">
        <v>71</v>
      </c>
      <c r="C26" s="230" t="s">
        <v>89</v>
      </c>
      <c r="D26" s="230" t="s">
        <v>300</v>
      </c>
      <c r="E26" s="230">
        <v>1</v>
      </c>
      <c r="F26" s="230" t="s">
        <v>305</v>
      </c>
      <c r="G26" s="233">
        <v>13</v>
      </c>
      <c r="H26" s="230" t="s">
        <v>306</v>
      </c>
      <c r="I26" s="269">
        <v>1</v>
      </c>
      <c r="J26" s="230" t="s">
        <v>307</v>
      </c>
      <c r="K26" s="230">
        <v>1</v>
      </c>
      <c r="L26" s="230" t="s">
        <v>308</v>
      </c>
      <c r="M26" s="208">
        <v>5</v>
      </c>
      <c r="N26" s="241" t="s">
        <v>80</v>
      </c>
      <c r="O26" s="209">
        <v>24.107883817427386</v>
      </c>
      <c r="P26" s="232">
        <v>393</v>
      </c>
      <c r="Q26" s="209">
        <f t="shared" si="2"/>
        <v>16.301721170395869</v>
      </c>
      <c r="R26" s="232">
        <v>3.9</v>
      </c>
      <c r="S26" s="208"/>
      <c r="T26" s="239" t="s">
        <v>73</v>
      </c>
      <c r="U26" s="232">
        <v>22</v>
      </c>
      <c r="V26" s="216">
        <f t="shared" si="0"/>
        <v>0.91256454388984509</v>
      </c>
      <c r="W26" s="208">
        <v>101</v>
      </c>
      <c r="X26" s="208">
        <v>0.16</v>
      </c>
      <c r="Y26" s="209"/>
      <c r="Z26" s="209">
        <f t="shared" si="3"/>
        <v>5.6410256410256414</v>
      </c>
    </row>
    <row r="27" spans="1:26">
      <c r="A27" s="243">
        <v>1</v>
      </c>
      <c r="B27" s="243" t="s">
        <v>126</v>
      </c>
      <c r="C27" s="243" t="s">
        <v>265</v>
      </c>
      <c r="D27" s="243" t="s">
        <v>300</v>
      </c>
      <c r="E27" s="243">
        <v>1</v>
      </c>
      <c r="F27" s="243" t="s">
        <v>309</v>
      </c>
      <c r="G27" s="233">
        <v>12</v>
      </c>
      <c r="H27" s="243" t="s">
        <v>306</v>
      </c>
      <c r="I27" s="270">
        <v>1</v>
      </c>
      <c r="J27" s="243" t="s">
        <v>307</v>
      </c>
      <c r="K27" s="243">
        <v>1</v>
      </c>
      <c r="L27" s="243" t="s">
        <v>308</v>
      </c>
      <c r="M27" s="246">
        <v>5</v>
      </c>
      <c r="N27" s="247" t="s">
        <v>80</v>
      </c>
      <c r="O27" s="248">
        <v>26.04373757455269</v>
      </c>
      <c r="P27" s="243">
        <v>140</v>
      </c>
      <c r="Q27" s="209">
        <f t="shared" si="2"/>
        <v>5.3755725190839678</v>
      </c>
      <c r="R27" s="243">
        <v>23</v>
      </c>
      <c r="S27" s="243">
        <v>128</v>
      </c>
      <c r="T27" s="249" t="s">
        <v>73</v>
      </c>
      <c r="U27" s="243">
        <v>51</v>
      </c>
      <c r="V27" s="216">
        <f t="shared" si="0"/>
        <v>1.9582442748091597</v>
      </c>
      <c r="W27" s="243">
        <v>96</v>
      </c>
      <c r="X27" s="243"/>
      <c r="Y27" s="250">
        <f>+(W27/S27)</f>
        <v>0.75</v>
      </c>
      <c r="Z27" s="250">
        <f t="shared" si="3"/>
        <v>2.2173913043478262</v>
      </c>
    </row>
    <row r="28" spans="1:26">
      <c r="A28" s="230">
        <v>3</v>
      </c>
      <c r="B28" s="231" t="s">
        <v>67</v>
      </c>
      <c r="C28" s="230" t="s">
        <v>68</v>
      </c>
      <c r="D28" s="230" t="s">
        <v>300</v>
      </c>
      <c r="E28" s="230">
        <v>1</v>
      </c>
      <c r="F28" s="230" t="s">
        <v>301</v>
      </c>
      <c r="G28" s="230">
        <v>2</v>
      </c>
      <c r="H28" s="230" t="s">
        <v>302</v>
      </c>
      <c r="I28" s="269">
        <v>2</v>
      </c>
      <c r="J28" s="230" t="s">
        <v>303</v>
      </c>
      <c r="K28" s="230">
        <v>3</v>
      </c>
      <c r="L28" s="230" t="s">
        <v>304</v>
      </c>
      <c r="M28" s="208">
        <v>1</v>
      </c>
      <c r="N28" s="241" t="s">
        <v>80</v>
      </c>
      <c r="O28" s="209">
        <v>12.898155909471917</v>
      </c>
      <c r="P28" s="232">
        <v>289</v>
      </c>
      <c r="Q28" s="209">
        <f t="shared" si="2"/>
        <v>22.406303818034122</v>
      </c>
      <c r="R28" s="232">
        <v>4.7</v>
      </c>
      <c r="S28" s="208"/>
      <c r="T28" s="239">
        <v>6</v>
      </c>
      <c r="U28" s="232">
        <v>24</v>
      </c>
      <c r="V28" s="216">
        <f t="shared" si="0"/>
        <v>1.8607311129163284</v>
      </c>
      <c r="W28" s="208">
        <v>341</v>
      </c>
      <c r="X28" s="208">
        <v>0.62</v>
      </c>
      <c r="Y28" s="209"/>
      <c r="Z28" s="209">
        <f t="shared" si="3"/>
        <v>5.1063829787234036</v>
      </c>
    </row>
    <row r="29" spans="1:26">
      <c r="A29" s="230">
        <v>3</v>
      </c>
      <c r="B29" s="231" t="s">
        <v>67</v>
      </c>
      <c r="C29" s="230" t="s">
        <v>68</v>
      </c>
      <c r="D29" s="230" t="s">
        <v>300</v>
      </c>
      <c r="E29" s="230">
        <v>1</v>
      </c>
      <c r="F29" s="230" t="s">
        <v>301</v>
      </c>
      <c r="G29" s="230">
        <v>2</v>
      </c>
      <c r="H29" s="230" t="s">
        <v>302</v>
      </c>
      <c r="I29" s="269">
        <v>2</v>
      </c>
      <c r="J29" s="230" t="s">
        <v>303</v>
      </c>
      <c r="K29" s="230">
        <v>3</v>
      </c>
      <c r="L29" s="230" t="s">
        <v>304</v>
      </c>
      <c r="M29" s="208">
        <v>1</v>
      </c>
      <c r="N29" s="241" t="s">
        <v>80</v>
      </c>
      <c r="O29" s="209">
        <v>12.704101951413776</v>
      </c>
      <c r="P29" s="232">
        <v>296</v>
      </c>
      <c r="Q29" s="209">
        <f t="shared" si="2"/>
        <v>23.299561128526651</v>
      </c>
      <c r="R29" s="232">
        <v>4.2</v>
      </c>
      <c r="S29" s="208"/>
      <c r="T29" s="239">
        <v>3</v>
      </c>
      <c r="U29" s="232">
        <v>21</v>
      </c>
      <c r="V29" s="216">
        <f t="shared" si="0"/>
        <v>1.6530094043887151</v>
      </c>
      <c r="W29" s="208">
        <v>375</v>
      </c>
      <c r="X29" s="208">
        <v>0.73</v>
      </c>
      <c r="Y29" s="209"/>
      <c r="Z29" s="209">
        <f t="shared" si="3"/>
        <v>5</v>
      </c>
    </row>
    <row r="30" spans="1:26">
      <c r="A30" s="243">
        <v>1</v>
      </c>
      <c r="B30" s="243" t="s">
        <v>126</v>
      </c>
      <c r="C30" s="243" t="s">
        <v>68</v>
      </c>
      <c r="D30" s="243" t="s">
        <v>300</v>
      </c>
      <c r="E30" s="243">
        <v>1</v>
      </c>
      <c r="F30" s="243" t="s">
        <v>301</v>
      </c>
      <c r="G30" s="243">
        <v>2</v>
      </c>
      <c r="H30" s="243" t="s">
        <v>302</v>
      </c>
      <c r="I30" s="270">
        <v>2</v>
      </c>
      <c r="J30" s="243" t="s">
        <v>303</v>
      </c>
      <c r="K30" s="243">
        <v>3</v>
      </c>
      <c r="L30" s="243" t="s">
        <v>304</v>
      </c>
      <c r="M30" s="246">
        <v>1</v>
      </c>
      <c r="N30" s="247" t="s">
        <v>80</v>
      </c>
      <c r="O30" s="248">
        <v>25.609356213793859</v>
      </c>
      <c r="P30" s="246"/>
      <c r="Q30" s="209">
        <f t="shared" si="2"/>
        <v>0</v>
      </c>
      <c r="R30" s="243">
        <v>22.1</v>
      </c>
      <c r="S30" s="243"/>
      <c r="T30" s="249" t="s">
        <v>73</v>
      </c>
      <c r="U30" s="243">
        <v>50</v>
      </c>
      <c r="V30" s="216">
        <f t="shared" si="0"/>
        <v>1.9524114383269311</v>
      </c>
      <c r="W30" s="243">
        <v>100</v>
      </c>
      <c r="X30" s="243"/>
      <c r="Y30" s="250"/>
      <c r="Z30" s="250">
        <f>+(U30/O30)</f>
        <v>1.9524114383269311</v>
      </c>
    </row>
    <row r="31" spans="1:26">
      <c r="A31" s="243">
        <v>1</v>
      </c>
      <c r="B31" s="243" t="s">
        <v>109</v>
      </c>
      <c r="C31" s="243" t="s">
        <v>68</v>
      </c>
      <c r="D31" s="243" t="s">
        <v>300</v>
      </c>
      <c r="E31" s="243">
        <v>1</v>
      </c>
      <c r="F31" s="243" t="s">
        <v>301</v>
      </c>
      <c r="G31" s="243">
        <v>2</v>
      </c>
      <c r="H31" s="243" t="s">
        <v>302</v>
      </c>
      <c r="I31" s="270">
        <v>2</v>
      </c>
      <c r="J31" s="243" t="s">
        <v>303</v>
      </c>
      <c r="K31" s="243">
        <v>3</v>
      </c>
      <c r="L31" s="243" t="s">
        <v>304</v>
      </c>
      <c r="M31" s="246">
        <v>1</v>
      </c>
      <c r="N31" s="247" t="s">
        <v>80</v>
      </c>
      <c r="O31" s="248">
        <v>23.800554016620499</v>
      </c>
      <c r="P31" s="243">
        <v>70.3</v>
      </c>
      <c r="Q31" s="209">
        <f t="shared" si="2"/>
        <v>2.9537127560521412</v>
      </c>
      <c r="R31" s="243">
        <v>4.0999999999999996</v>
      </c>
      <c r="S31" s="243">
        <v>122</v>
      </c>
      <c r="T31" s="249" t="s">
        <v>73</v>
      </c>
      <c r="U31" s="243">
        <v>61</v>
      </c>
      <c r="V31" s="216">
        <f t="shared" si="0"/>
        <v>2.5629655493482311</v>
      </c>
      <c r="W31" s="243">
        <v>90</v>
      </c>
      <c r="X31" s="243"/>
      <c r="Y31" s="250">
        <f>+(W31/S31)</f>
        <v>0.73770491803278693</v>
      </c>
      <c r="Z31" s="250">
        <f t="shared" ref="Z31:Z63" si="5">+(U31/R31)</f>
        <v>14.878048780487806</v>
      </c>
    </row>
    <row r="32" spans="1:26">
      <c r="A32" s="243">
        <v>1</v>
      </c>
      <c r="B32" s="243" t="s">
        <v>119</v>
      </c>
      <c r="C32" s="243" t="s">
        <v>68</v>
      </c>
      <c r="D32" s="243" t="s">
        <v>300</v>
      </c>
      <c r="E32" s="243">
        <v>1</v>
      </c>
      <c r="F32" s="243" t="s">
        <v>301</v>
      </c>
      <c r="G32" s="243">
        <v>2</v>
      </c>
      <c r="H32" s="243" t="s">
        <v>302</v>
      </c>
      <c r="I32" s="270">
        <v>2</v>
      </c>
      <c r="J32" s="243" t="s">
        <v>303</v>
      </c>
      <c r="K32" s="243">
        <v>3</v>
      </c>
      <c r="L32" s="243" t="s">
        <v>304</v>
      </c>
      <c r="M32" s="246">
        <v>1</v>
      </c>
      <c r="N32" s="247" t="s">
        <v>80</v>
      </c>
      <c r="O32" s="248">
        <v>22.210837887067399</v>
      </c>
      <c r="P32" s="243">
        <v>208</v>
      </c>
      <c r="Q32" s="209">
        <f t="shared" si="2"/>
        <v>9.3647975397232166</v>
      </c>
      <c r="R32" s="248">
        <v>13</v>
      </c>
      <c r="S32" s="243">
        <v>93</v>
      </c>
      <c r="T32" s="249" t="s">
        <v>73</v>
      </c>
      <c r="U32" s="243">
        <v>48</v>
      </c>
      <c r="V32" s="216">
        <f t="shared" si="0"/>
        <v>2.1611071245515117</v>
      </c>
      <c r="W32" s="243">
        <v>82</v>
      </c>
      <c r="X32" s="243"/>
      <c r="Y32" s="250">
        <f>+(W32/S32)</f>
        <v>0.88172043010752688</v>
      </c>
      <c r="Z32" s="250">
        <f t="shared" si="5"/>
        <v>3.6923076923076925</v>
      </c>
    </row>
    <row r="33" spans="1:26">
      <c r="A33" s="243">
        <v>1</v>
      </c>
      <c r="B33" s="243" t="s">
        <v>126</v>
      </c>
      <c r="C33" s="243" t="s">
        <v>68</v>
      </c>
      <c r="D33" s="243" t="s">
        <v>300</v>
      </c>
      <c r="E33" s="243">
        <v>1</v>
      </c>
      <c r="F33" s="243" t="s">
        <v>301</v>
      </c>
      <c r="G33" s="243">
        <v>2</v>
      </c>
      <c r="H33" s="243" t="s">
        <v>302</v>
      </c>
      <c r="I33" s="270">
        <v>2</v>
      </c>
      <c r="J33" s="243" t="s">
        <v>303</v>
      </c>
      <c r="K33" s="243">
        <v>3</v>
      </c>
      <c r="L33" s="243" t="s">
        <v>304</v>
      </c>
      <c r="M33" s="246">
        <v>1</v>
      </c>
      <c r="N33" s="247" t="s">
        <v>80</v>
      </c>
      <c r="O33" s="248">
        <v>21.302162988857329</v>
      </c>
      <c r="P33" s="243">
        <v>119</v>
      </c>
      <c r="Q33" s="209">
        <f t="shared" si="2"/>
        <v>5.5862871794871793</v>
      </c>
      <c r="R33" s="243">
        <v>17</v>
      </c>
      <c r="S33" s="243">
        <v>167</v>
      </c>
      <c r="T33" s="249" t="s">
        <v>73</v>
      </c>
      <c r="U33" s="243">
        <v>52</v>
      </c>
      <c r="V33" s="216">
        <f t="shared" si="0"/>
        <v>2.4410666666666669</v>
      </c>
      <c r="W33" s="243">
        <v>80</v>
      </c>
      <c r="X33" s="243"/>
      <c r="Y33" s="250">
        <f>+(W33/S33)</f>
        <v>0.47904191616766467</v>
      </c>
      <c r="Z33" s="250">
        <f t="shared" si="5"/>
        <v>3.0588235294117645</v>
      </c>
    </row>
    <row r="34" spans="1:26">
      <c r="A34" s="243">
        <v>1</v>
      </c>
      <c r="B34" s="243" t="s">
        <v>126</v>
      </c>
      <c r="C34" s="243" t="s">
        <v>68</v>
      </c>
      <c r="D34" s="243" t="s">
        <v>300</v>
      </c>
      <c r="E34" s="243">
        <v>1</v>
      </c>
      <c r="F34" s="243" t="s">
        <v>301</v>
      </c>
      <c r="G34" s="243">
        <v>2</v>
      </c>
      <c r="H34" s="243" t="s">
        <v>302</v>
      </c>
      <c r="I34" s="270">
        <v>2</v>
      </c>
      <c r="J34" s="243" t="s">
        <v>303</v>
      </c>
      <c r="K34" s="243">
        <v>3</v>
      </c>
      <c r="L34" s="243" t="s">
        <v>304</v>
      </c>
      <c r="M34" s="246">
        <v>1</v>
      </c>
      <c r="N34" s="247" t="s">
        <v>80</v>
      </c>
      <c r="O34" s="248">
        <v>20.342730790491984</v>
      </c>
      <c r="P34" s="243">
        <v>67.7</v>
      </c>
      <c r="Q34" s="209">
        <f t="shared" si="2"/>
        <v>3.3279701086956521</v>
      </c>
      <c r="R34" s="243">
        <v>23.6</v>
      </c>
      <c r="S34" s="243"/>
      <c r="T34" s="249" t="s">
        <v>73</v>
      </c>
      <c r="U34" s="243">
        <v>49</v>
      </c>
      <c r="V34" s="216">
        <f t="shared" si="0"/>
        <v>2.4087228260869566</v>
      </c>
      <c r="W34" s="243">
        <v>75</v>
      </c>
      <c r="X34" s="243"/>
      <c r="Y34" s="250"/>
      <c r="Z34" s="250">
        <f t="shared" si="5"/>
        <v>2.0762711864406778</v>
      </c>
    </row>
    <row r="35" spans="1:26">
      <c r="A35" s="243">
        <v>1</v>
      </c>
      <c r="B35" s="243" t="s">
        <v>126</v>
      </c>
      <c r="C35" s="243" t="s">
        <v>68</v>
      </c>
      <c r="D35" s="243" t="s">
        <v>300</v>
      </c>
      <c r="E35" s="243">
        <v>1</v>
      </c>
      <c r="F35" s="243" t="s">
        <v>301</v>
      </c>
      <c r="G35" s="243">
        <v>2</v>
      </c>
      <c r="H35" s="243" t="s">
        <v>302</v>
      </c>
      <c r="I35" s="270">
        <v>2</v>
      </c>
      <c r="J35" s="243" t="s">
        <v>303</v>
      </c>
      <c r="K35" s="243">
        <v>3</v>
      </c>
      <c r="L35" s="243" t="s">
        <v>304</v>
      </c>
      <c r="M35" s="246">
        <v>1</v>
      </c>
      <c r="N35" s="247" t="s">
        <v>80</v>
      </c>
      <c r="O35" s="248">
        <v>20.140986908358514</v>
      </c>
      <c r="P35" s="243">
        <v>53.9</v>
      </c>
      <c r="Q35" s="209">
        <f t="shared" si="2"/>
        <v>2.6761349999999995</v>
      </c>
      <c r="R35" s="243">
        <v>14.6</v>
      </c>
      <c r="S35" s="243"/>
      <c r="T35" s="249" t="s">
        <v>73</v>
      </c>
      <c r="U35" s="243">
        <v>51</v>
      </c>
      <c r="V35" s="216">
        <f t="shared" si="0"/>
        <v>2.5321499999999997</v>
      </c>
      <c r="W35" s="243">
        <v>106</v>
      </c>
      <c r="X35" s="243"/>
      <c r="Y35" s="250"/>
      <c r="Z35" s="250">
        <f t="shared" si="5"/>
        <v>3.493150684931507</v>
      </c>
    </row>
    <row r="36" spans="1:26">
      <c r="A36" s="243">
        <v>1</v>
      </c>
      <c r="B36" s="243" t="s">
        <v>126</v>
      </c>
      <c r="C36" s="243" t="s">
        <v>68</v>
      </c>
      <c r="D36" s="243" t="s">
        <v>300</v>
      </c>
      <c r="E36" s="243">
        <v>1</v>
      </c>
      <c r="F36" s="243" t="s">
        <v>301</v>
      </c>
      <c r="G36" s="243">
        <v>2</v>
      </c>
      <c r="H36" s="243" t="s">
        <v>302</v>
      </c>
      <c r="I36" s="270">
        <v>2</v>
      </c>
      <c r="J36" s="243" t="s">
        <v>303</v>
      </c>
      <c r="K36" s="243">
        <v>3</v>
      </c>
      <c r="L36" s="243" t="s">
        <v>304</v>
      </c>
      <c r="M36" s="246">
        <v>1</v>
      </c>
      <c r="N36" s="247" t="s">
        <v>80</v>
      </c>
      <c r="O36" s="248">
        <v>20.040531411844182</v>
      </c>
      <c r="P36" s="243">
        <v>12</v>
      </c>
      <c r="Q36" s="209">
        <f t="shared" si="2"/>
        <v>0.59878651685393247</v>
      </c>
      <c r="R36" s="243">
        <v>6.1</v>
      </c>
      <c r="S36" s="243"/>
      <c r="T36" s="249">
        <v>3</v>
      </c>
      <c r="U36" s="243">
        <v>32</v>
      </c>
      <c r="V36" s="216">
        <f t="shared" si="0"/>
        <v>1.5967640449438201</v>
      </c>
      <c r="W36" s="243">
        <v>122</v>
      </c>
      <c r="X36" s="243"/>
      <c r="Y36" s="250"/>
      <c r="Z36" s="250">
        <f t="shared" si="5"/>
        <v>5.2459016393442628</v>
      </c>
    </row>
    <row r="37" spans="1:26">
      <c r="A37" s="243">
        <v>1</v>
      </c>
      <c r="B37" s="243" t="s">
        <v>126</v>
      </c>
      <c r="C37" s="243" t="s">
        <v>68</v>
      </c>
      <c r="D37" s="243" t="s">
        <v>300</v>
      </c>
      <c r="E37" s="243">
        <v>1</v>
      </c>
      <c r="F37" s="243" t="s">
        <v>301</v>
      </c>
      <c r="G37" s="243">
        <v>2</v>
      </c>
      <c r="H37" s="243" t="s">
        <v>302</v>
      </c>
      <c r="I37" s="270">
        <v>2</v>
      </c>
      <c r="J37" s="243" t="s">
        <v>303</v>
      </c>
      <c r="K37" s="243">
        <v>3</v>
      </c>
      <c r="L37" s="243" t="s">
        <v>304</v>
      </c>
      <c r="M37" s="246">
        <v>1</v>
      </c>
      <c r="N37" s="247" t="s">
        <v>80</v>
      </c>
      <c r="O37" s="248">
        <v>19.632039488445141</v>
      </c>
      <c r="P37" s="243">
        <v>14.2</v>
      </c>
      <c r="Q37" s="209">
        <f t="shared" si="2"/>
        <v>0.7233074285714286</v>
      </c>
      <c r="R37" s="243">
        <v>10</v>
      </c>
      <c r="S37" s="243"/>
      <c r="T37" s="249" t="s">
        <v>73</v>
      </c>
      <c r="U37" s="243">
        <v>32</v>
      </c>
      <c r="V37" s="216">
        <f t="shared" si="0"/>
        <v>1.6299885714285716</v>
      </c>
      <c r="W37" s="243">
        <v>79</v>
      </c>
      <c r="X37" s="243"/>
      <c r="Y37" s="250"/>
      <c r="Z37" s="250">
        <f t="shared" si="5"/>
        <v>3.2</v>
      </c>
    </row>
    <row r="38" spans="1:26">
      <c r="A38" s="243">
        <v>1</v>
      </c>
      <c r="B38" s="243" t="s">
        <v>126</v>
      </c>
      <c r="C38" s="243" t="s">
        <v>68</v>
      </c>
      <c r="D38" s="243" t="s">
        <v>300</v>
      </c>
      <c r="E38" s="243">
        <v>1</v>
      </c>
      <c r="F38" s="243" t="s">
        <v>301</v>
      </c>
      <c r="G38" s="243">
        <v>2</v>
      </c>
      <c r="H38" s="243" t="s">
        <v>302</v>
      </c>
      <c r="I38" s="270">
        <v>2</v>
      </c>
      <c r="J38" s="243" t="s">
        <v>303</v>
      </c>
      <c r="K38" s="243">
        <v>3</v>
      </c>
      <c r="L38" s="243" t="s">
        <v>304</v>
      </c>
      <c r="M38" s="246">
        <v>1</v>
      </c>
      <c r="N38" s="247" t="s">
        <v>80</v>
      </c>
      <c r="O38" s="248">
        <v>19.222222222222225</v>
      </c>
      <c r="P38" s="243">
        <v>12.9</v>
      </c>
      <c r="Q38" s="209">
        <f t="shared" si="2"/>
        <v>0.67109826589595367</v>
      </c>
      <c r="R38" s="243">
        <v>10.5</v>
      </c>
      <c r="S38" s="243"/>
      <c r="T38" s="249" t="s">
        <v>73</v>
      </c>
      <c r="U38" s="243">
        <v>33</v>
      </c>
      <c r="V38" s="216">
        <f t="shared" si="0"/>
        <v>1.7167630057803467</v>
      </c>
      <c r="W38" s="243">
        <v>104</v>
      </c>
      <c r="X38" s="243"/>
      <c r="Y38" s="250"/>
      <c r="Z38" s="250">
        <f t="shared" si="5"/>
        <v>3.1428571428571428</v>
      </c>
    </row>
    <row r="39" spans="1:26">
      <c r="A39" s="230">
        <v>3</v>
      </c>
      <c r="B39" s="231" t="s">
        <v>67</v>
      </c>
      <c r="C39" s="230" t="s">
        <v>68</v>
      </c>
      <c r="D39" s="230" t="s">
        <v>300</v>
      </c>
      <c r="E39" s="230">
        <v>1</v>
      </c>
      <c r="F39" s="230" t="s">
        <v>301</v>
      </c>
      <c r="G39" s="230">
        <v>2</v>
      </c>
      <c r="H39" s="230" t="s">
        <v>302</v>
      </c>
      <c r="I39" s="269">
        <v>2</v>
      </c>
      <c r="J39" s="230" t="s">
        <v>303</v>
      </c>
      <c r="K39" s="230">
        <v>3</v>
      </c>
      <c r="L39" s="230" t="s">
        <v>304</v>
      </c>
      <c r="M39" s="208">
        <v>1</v>
      </c>
      <c r="N39" s="241" t="s">
        <v>80</v>
      </c>
      <c r="O39" s="209">
        <v>12.59592755551008</v>
      </c>
      <c r="P39" s="232">
        <v>258</v>
      </c>
      <c r="Q39" s="209">
        <f t="shared" si="2"/>
        <v>20.482810722989438</v>
      </c>
      <c r="R39" s="232">
        <v>4.2</v>
      </c>
      <c r="S39" s="208"/>
      <c r="T39" s="239">
        <v>6</v>
      </c>
      <c r="U39" s="232">
        <v>22</v>
      </c>
      <c r="V39" s="216">
        <f t="shared" si="0"/>
        <v>1.7465962632006498</v>
      </c>
      <c r="W39" s="208">
        <v>292</v>
      </c>
      <c r="X39" s="208"/>
      <c r="Y39" s="209"/>
      <c r="Z39" s="209">
        <f t="shared" si="5"/>
        <v>5.2380952380952381</v>
      </c>
    </row>
    <row r="40" spans="1:26">
      <c r="A40" s="230">
        <v>3</v>
      </c>
      <c r="B40" s="231" t="s">
        <v>94</v>
      </c>
      <c r="C40" s="230" t="s">
        <v>97</v>
      </c>
      <c r="D40" s="230" t="s">
        <v>300</v>
      </c>
      <c r="E40" s="230">
        <v>1</v>
      </c>
      <c r="F40" s="230" t="s">
        <v>301</v>
      </c>
      <c r="G40" s="230">
        <v>2</v>
      </c>
      <c r="H40" s="230" t="s">
        <v>310</v>
      </c>
      <c r="I40" s="269">
        <v>1</v>
      </c>
      <c r="J40" s="230" t="s">
        <v>307</v>
      </c>
      <c r="K40" s="230">
        <v>1</v>
      </c>
      <c r="L40" s="230" t="s">
        <v>311</v>
      </c>
      <c r="M40" s="208">
        <v>4</v>
      </c>
      <c r="N40" s="241" t="s">
        <v>80</v>
      </c>
      <c r="O40" s="209">
        <v>24.658971668415528</v>
      </c>
      <c r="P40" s="232">
        <v>442</v>
      </c>
      <c r="Q40" s="209">
        <f t="shared" si="2"/>
        <v>17.924510638297875</v>
      </c>
      <c r="R40" s="232">
        <v>5.5</v>
      </c>
      <c r="S40" s="208"/>
      <c r="T40" s="239" t="s">
        <v>73</v>
      </c>
      <c r="U40" s="232">
        <v>11</v>
      </c>
      <c r="V40" s="216">
        <f t="shared" si="0"/>
        <v>0.44608510638297877</v>
      </c>
      <c r="W40" s="208">
        <v>107</v>
      </c>
      <c r="X40" s="208">
        <v>0.18</v>
      </c>
      <c r="Y40" s="209"/>
      <c r="Z40" s="209">
        <f t="shared" si="5"/>
        <v>2</v>
      </c>
    </row>
    <row r="41" spans="1:26">
      <c r="A41" s="230">
        <v>3</v>
      </c>
      <c r="B41" s="231" t="s">
        <v>94</v>
      </c>
      <c r="C41" s="230" t="s">
        <v>97</v>
      </c>
      <c r="D41" s="230" t="s">
        <v>300</v>
      </c>
      <c r="E41" s="230">
        <v>1</v>
      </c>
      <c r="F41" s="230" t="s">
        <v>301</v>
      </c>
      <c r="G41" s="230">
        <v>2</v>
      </c>
      <c r="H41" s="230" t="s">
        <v>310</v>
      </c>
      <c r="I41" s="269">
        <v>1</v>
      </c>
      <c r="J41" s="230" t="s">
        <v>307</v>
      </c>
      <c r="K41" s="230">
        <v>1</v>
      </c>
      <c r="L41" s="230" t="s">
        <v>311</v>
      </c>
      <c r="M41" s="208">
        <v>4</v>
      </c>
      <c r="N41" s="241" t="s">
        <v>80</v>
      </c>
      <c r="O41" s="209">
        <v>23.031454507071984</v>
      </c>
      <c r="P41" s="232">
        <v>444</v>
      </c>
      <c r="Q41" s="209">
        <f t="shared" si="2"/>
        <v>19.277983501374887</v>
      </c>
      <c r="R41" s="232">
        <v>12.6</v>
      </c>
      <c r="S41" s="208"/>
      <c r="T41" s="239" t="s">
        <v>73</v>
      </c>
      <c r="U41" s="232">
        <v>18</v>
      </c>
      <c r="V41" s="216">
        <f t="shared" si="0"/>
        <v>0.78153987167736028</v>
      </c>
      <c r="W41" s="208">
        <v>99</v>
      </c>
      <c r="X41" s="208"/>
      <c r="Y41" s="209"/>
      <c r="Z41" s="209">
        <f t="shared" si="5"/>
        <v>1.4285714285714286</v>
      </c>
    </row>
    <row r="42" spans="1:26">
      <c r="A42" s="230">
        <v>3</v>
      </c>
      <c r="B42" s="231" t="s">
        <v>102</v>
      </c>
      <c r="C42" s="230" t="s">
        <v>97</v>
      </c>
      <c r="D42" s="230" t="s">
        <v>300</v>
      </c>
      <c r="E42" s="230">
        <v>1</v>
      </c>
      <c r="F42" s="230" t="s">
        <v>301</v>
      </c>
      <c r="G42" s="230">
        <v>2</v>
      </c>
      <c r="H42" s="230" t="s">
        <v>310</v>
      </c>
      <c r="I42" s="269">
        <v>1</v>
      </c>
      <c r="J42" s="230" t="s">
        <v>307</v>
      </c>
      <c r="K42" s="230">
        <v>1</v>
      </c>
      <c r="L42" s="230" t="s">
        <v>311</v>
      </c>
      <c r="M42" s="208">
        <v>4</v>
      </c>
      <c r="N42" s="241" t="s">
        <v>80</v>
      </c>
      <c r="O42" s="209">
        <v>22.990353697749192</v>
      </c>
      <c r="P42" s="208"/>
      <c r="Q42" s="209">
        <f t="shared" si="2"/>
        <v>0</v>
      </c>
      <c r="R42" s="234">
        <v>5.3</v>
      </c>
      <c r="S42" s="208"/>
      <c r="T42" s="239" t="s">
        <v>73</v>
      </c>
      <c r="U42" s="234">
        <v>21</v>
      </c>
      <c r="V42" s="216">
        <f t="shared" si="0"/>
        <v>0.91342657342657352</v>
      </c>
      <c r="W42" s="208">
        <v>113</v>
      </c>
      <c r="X42" s="208"/>
      <c r="Y42" s="209"/>
      <c r="Z42" s="209">
        <f t="shared" si="5"/>
        <v>3.9622641509433962</v>
      </c>
    </row>
    <row r="43" spans="1:26">
      <c r="A43" s="230">
        <v>3</v>
      </c>
      <c r="B43" s="231" t="s">
        <v>102</v>
      </c>
      <c r="C43" s="230" t="s">
        <v>97</v>
      </c>
      <c r="D43" s="230" t="s">
        <v>300</v>
      </c>
      <c r="E43" s="230">
        <v>1</v>
      </c>
      <c r="F43" s="230" t="s">
        <v>301</v>
      </c>
      <c r="G43" s="230">
        <v>2</v>
      </c>
      <c r="H43" s="230" t="s">
        <v>310</v>
      </c>
      <c r="I43" s="269">
        <v>1</v>
      </c>
      <c r="J43" s="230" t="s">
        <v>307</v>
      </c>
      <c r="K43" s="230">
        <v>1</v>
      </c>
      <c r="L43" s="230" t="s">
        <v>311</v>
      </c>
      <c r="M43" s="208">
        <v>4</v>
      </c>
      <c r="N43" s="241" t="s">
        <v>80</v>
      </c>
      <c r="O43" s="209">
        <v>22.544353093898746</v>
      </c>
      <c r="P43" s="208"/>
      <c r="Q43" s="209">
        <f t="shared" si="2"/>
        <v>0</v>
      </c>
      <c r="R43" s="234">
        <v>14.1</v>
      </c>
      <c r="S43" s="208"/>
      <c r="T43" s="239" t="s">
        <v>73</v>
      </c>
      <c r="U43" s="235">
        <v>34</v>
      </c>
      <c r="V43" s="216">
        <f t="shared" si="0"/>
        <v>1.5081381957773512</v>
      </c>
      <c r="W43" s="208">
        <v>115</v>
      </c>
      <c r="X43" s="208"/>
      <c r="Y43" s="209"/>
      <c r="Z43" s="209">
        <f t="shared" si="5"/>
        <v>2.4113475177304964</v>
      </c>
    </row>
    <row r="44" spans="1:26">
      <c r="A44" s="243">
        <v>1</v>
      </c>
      <c r="B44" s="243" t="s">
        <v>126</v>
      </c>
      <c r="C44" s="243" t="s">
        <v>69</v>
      </c>
      <c r="D44" s="243" t="s">
        <v>300</v>
      </c>
      <c r="E44" s="243">
        <v>1</v>
      </c>
      <c r="F44" s="243" t="s">
        <v>301</v>
      </c>
      <c r="G44" s="243">
        <v>2</v>
      </c>
      <c r="H44" s="243" t="s">
        <v>310</v>
      </c>
      <c r="I44" s="270">
        <v>1</v>
      </c>
      <c r="J44" s="243" t="s">
        <v>307</v>
      </c>
      <c r="K44" s="243">
        <v>1</v>
      </c>
      <c r="L44" s="243" t="s">
        <v>311</v>
      </c>
      <c r="M44" s="246">
        <v>4</v>
      </c>
      <c r="N44" s="247" t="s">
        <v>80</v>
      </c>
      <c r="O44" s="248">
        <v>28.808615660758363</v>
      </c>
      <c r="P44" s="243">
        <v>158</v>
      </c>
      <c r="Q44" s="209">
        <f t="shared" si="2"/>
        <v>5.4844704049844228</v>
      </c>
      <c r="R44" s="243">
        <v>8.9</v>
      </c>
      <c r="S44" s="243">
        <v>141</v>
      </c>
      <c r="T44" s="249" t="s">
        <v>73</v>
      </c>
      <c r="U44" s="243">
        <v>23</v>
      </c>
      <c r="V44" s="216">
        <f t="shared" si="0"/>
        <v>0.79837227414330203</v>
      </c>
      <c r="W44" s="243">
        <v>112</v>
      </c>
      <c r="X44" s="243"/>
      <c r="Y44" s="250">
        <f>+(W44/S44)</f>
        <v>0.79432624113475181</v>
      </c>
      <c r="Z44" s="250">
        <f t="shared" si="5"/>
        <v>2.5842696629213484</v>
      </c>
    </row>
    <row r="45" spans="1:26">
      <c r="A45" s="243">
        <v>1</v>
      </c>
      <c r="B45" s="243" t="s">
        <v>126</v>
      </c>
      <c r="C45" s="243" t="s">
        <v>69</v>
      </c>
      <c r="D45" s="243" t="s">
        <v>300</v>
      </c>
      <c r="E45" s="243">
        <v>1</v>
      </c>
      <c r="F45" s="243" t="s">
        <v>301</v>
      </c>
      <c r="G45" s="243">
        <v>2</v>
      </c>
      <c r="H45" s="243" t="s">
        <v>310</v>
      </c>
      <c r="I45" s="270">
        <v>1</v>
      </c>
      <c r="J45" s="243" t="s">
        <v>307</v>
      </c>
      <c r="K45" s="243">
        <v>1</v>
      </c>
      <c r="L45" s="243" t="s">
        <v>311</v>
      </c>
      <c r="M45" s="246">
        <v>4</v>
      </c>
      <c r="N45" s="247" t="s">
        <v>80</v>
      </c>
      <c r="O45" s="248">
        <v>27.944313461322562</v>
      </c>
      <c r="P45" s="243">
        <v>147</v>
      </c>
      <c r="Q45" s="209">
        <f t="shared" si="2"/>
        <v>5.2604620329449565</v>
      </c>
      <c r="R45" s="243">
        <v>9.6999999999999993</v>
      </c>
      <c r="S45" s="243">
        <v>136</v>
      </c>
      <c r="T45" s="249" t="s">
        <v>73</v>
      </c>
      <c r="U45" s="243">
        <v>25</v>
      </c>
      <c r="V45" s="216">
        <f t="shared" si="0"/>
        <v>0.89463640016070689</v>
      </c>
      <c r="W45" s="243">
        <v>111</v>
      </c>
      <c r="X45" s="243"/>
      <c r="Y45" s="250">
        <f>+(W45/S45)</f>
        <v>0.81617647058823528</v>
      </c>
      <c r="Z45" s="250">
        <f t="shared" si="5"/>
        <v>2.5773195876288661</v>
      </c>
    </row>
    <row r="46" spans="1:26">
      <c r="A46" s="230">
        <v>3</v>
      </c>
      <c r="B46" s="231" t="s">
        <v>67</v>
      </c>
      <c r="C46" s="230" t="s">
        <v>69</v>
      </c>
      <c r="D46" s="230" t="s">
        <v>300</v>
      </c>
      <c r="E46" s="230">
        <v>1</v>
      </c>
      <c r="F46" s="230" t="s">
        <v>301</v>
      </c>
      <c r="G46" s="230">
        <v>2</v>
      </c>
      <c r="H46" s="230" t="s">
        <v>310</v>
      </c>
      <c r="I46" s="269">
        <v>1</v>
      </c>
      <c r="J46" s="230" t="s">
        <v>307</v>
      </c>
      <c r="K46" s="230">
        <v>1</v>
      </c>
      <c r="L46" s="230" t="s">
        <v>311</v>
      </c>
      <c r="M46" s="208">
        <v>4</v>
      </c>
      <c r="N46" s="241" t="s">
        <v>80</v>
      </c>
      <c r="O46" s="209">
        <v>12.46562786434464</v>
      </c>
      <c r="P46" s="232">
        <v>273</v>
      </c>
      <c r="Q46" s="209">
        <f t="shared" si="2"/>
        <v>21.900220588235292</v>
      </c>
      <c r="R46" s="232">
        <v>5.8</v>
      </c>
      <c r="S46" s="208"/>
      <c r="T46" s="239">
        <v>6</v>
      </c>
      <c r="U46" s="232">
        <v>26</v>
      </c>
      <c r="V46" s="216">
        <f t="shared" si="0"/>
        <v>2.0857352941176468</v>
      </c>
      <c r="W46" s="208">
        <v>320</v>
      </c>
      <c r="X46" s="208"/>
      <c r="Y46" s="209"/>
      <c r="Z46" s="209">
        <f t="shared" si="5"/>
        <v>4.4827586206896557</v>
      </c>
    </row>
    <row r="47" spans="1:26">
      <c r="A47" s="230">
        <v>3</v>
      </c>
      <c r="B47" s="231" t="s">
        <v>94</v>
      </c>
      <c r="C47" s="230" t="s">
        <v>91</v>
      </c>
      <c r="D47" s="230" t="s">
        <v>300</v>
      </c>
      <c r="E47" s="230">
        <v>1</v>
      </c>
      <c r="F47" s="230" t="s">
        <v>301</v>
      </c>
      <c r="G47" s="230">
        <v>2</v>
      </c>
      <c r="H47" s="230" t="s">
        <v>310</v>
      </c>
      <c r="I47" s="269">
        <v>1</v>
      </c>
      <c r="J47" s="230" t="s">
        <v>307</v>
      </c>
      <c r="K47" s="230">
        <v>1</v>
      </c>
      <c r="L47" s="230" t="s">
        <v>311</v>
      </c>
      <c r="M47" s="208">
        <v>4</v>
      </c>
      <c r="N47" s="241" t="s">
        <v>80</v>
      </c>
      <c r="O47" s="209">
        <v>24.250105618926916</v>
      </c>
      <c r="P47" s="232">
        <v>466</v>
      </c>
      <c r="Q47" s="209">
        <f t="shared" si="2"/>
        <v>19.216411149825781</v>
      </c>
      <c r="R47" s="232">
        <v>5</v>
      </c>
      <c r="S47" s="208"/>
      <c r="T47" s="239" t="s">
        <v>73</v>
      </c>
      <c r="U47" s="232">
        <v>13</v>
      </c>
      <c r="V47" s="216">
        <f t="shared" si="0"/>
        <v>0.53608013937282217</v>
      </c>
      <c r="W47" s="208">
        <v>101</v>
      </c>
      <c r="X47" s="208">
        <v>0.14000000000000001</v>
      </c>
      <c r="Y47" s="209"/>
      <c r="Z47" s="209">
        <f t="shared" si="5"/>
        <v>2.6</v>
      </c>
    </row>
    <row r="48" spans="1:26">
      <c r="A48" s="230">
        <v>3</v>
      </c>
      <c r="B48" s="231" t="s">
        <v>94</v>
      </c>
      <c r="C48" s="230" t="s">
        <v>91</v>
      </c>
      <c r="D48" s="230" t="s">
        <v>300</v>
      </c>
      <c r="E48" s="230">
        <v>1</v>
      </c>
      <c r="F48" s="230" t="s">
        <v>301</v>
      </c>
      <c r="G48" s="230">
        <v>2</v>
      </c>
      <c r="H48" s="230" t="s">
        <v>310</v>
      </c>
      <c r="I48" s="269">
        <v>1</v>
      </c>
      <c r="J48" s="230" t="s">
        <v>307</v>
      </c>
      <c r="K48" s="230">
        <v>1</v>
      </c>
      <c r="L48" s="230" t="s">
        <v>311</v>
      </c>
      <c r="M48" s="208">
        <v>4</v>
      </c>
      <c r="N48" s="241" t="s">
        <v>80</v>
      </c>
      <c r="O48" s="209">
        <v>23.20471596998928</v>
      </c>
      <c r="P48" s="232">
        <v>473</v>
      </c>
      <c r="Q48" s="209">
        <f t="shared" si="2"/>
        <v>20.383787528868361</v>
      </c>
      <c r="R48" s="232">
        <v>4.3</v>
      </c>
      <c r="S48" s="208"/>
      <c r="T48" s="239" t="s">
        <v>73</v>
      </c>
      <c r="U48" s="232">
        <v>14</v>
      </c>
      <c r="V48" s="216">
        <f t="shared" si="0"/>
        <v>0.60332563510392612</v>
      </c>
      <c r="W48" s="208">
        <v>99</v>
      </c>
      <c r="X48" s="208">
        <v>0.15</v>
      </c>
      <c r="Y48" s="209"/>
      <c r="Z48" s="209">
        <f t="shared" si="5"/>
        <v>3.2558139534883721</v>
      </c>
    </row>
    <row r="49" spans="1:26">
      <c r="A49" s="230">
        <v>3</v>
      </c>
      <c r="B49" s="231" t="s">
        <v>71</v>
      </c>
      <c r="C49" s="230" t="s">
        <v>91</v>
      </c>
      <c r="D49" s="230" t="s">
        <v>300</v>
      </c>
      <c r="E49" s="230">
        <v>1</v>
      </c>
      <c r="F49" s="230" t="s">
        <v>301</v>
      </c>
      <c r="G49" s="230">
        <v>2</v>
      </c>
      <c r="H49" s="230" t="s">
        <v>310</v>
      </c>
      <c r="I49" s="269">
        <v>1</v>
      </c>
      <c r="J49" s="230" t="s">
        <v>307</v>
      </c>
      <c r="K49" s="230">
        <v>1</v>
      </c>
      <c r="L49" s="230" t="s">
        <v>311</v>
      </c>
      <c r="M49" s="208">
        <v>4</v>
      </c>
      <c r="N49" s="241" t="s">
        <v>80</v>
      </c>
      <c r="O49" s="209">
        <v>24.000000000000004</v>
      </c>
      <c r="P49" s="232">
        <v>391</v>
      </c>
      <c r="Q49" s="209">
        <f t="shared" si="2"/>
        <v>16.291666666666664</v>
      </c>
      <c r="R49" s="232">
        <v>4.9000000000000004</v>
      </c>
      <c r="S49" s="208"/>
      <c r="T49" s="239" t="s">
        <v>73</v>
      </c>
      <c r="U49" s="232">
        <v>15</v>
      </c>
      <c r="V49" s="216">
        <f t="shared" si="0"/>
        <v>0.62499999999999989</v>
      </c>
      <c r="W49" s="208">
        <v>103</v>
      </c>
      <c r="X49" s="208">
        <v>0.19</v>
      </c>
      <c r="Y49" s="209"/>
      <c r="Z49" s="209">
        <f t="shared" si="5"/>
        <v>3.0612244897959182</v>
      </c>
    </row>
    <row r="50" spans="1:26">
      <c r="A50" s="230">
        <v>3</v>
      </c>
      <c r="B50" s="231" t="s">
        <v>71</v>
      </c>
      <c r="C50" s="230" t="s">
        <v>91</v>
      </c>
      <c r="D50" s="230" t="s">
        <v>300</v>
      </c>
      <c r="E50" s="230">
        <v>1</v>
      </c>
      <c r="F50" s="230" t="s">
        <v>301</v>
      </c>
      <c r="G50" s="230">
        <v>2</v>
      </c>
      <c r="H50" s="230" t="s">
        <v>310</v>
      </c>
      <c r="I50" s="269">
        <v>1</v>
      </c>
      <c r="J50" s="230" t="s">
        <v>307</v>
      </c>
      <c r="K50" s="230">
        <v>1</v>
      </c>
      <c r="L50" s="230" t="s">
        <v>311</v>
      </c>
      <c r="M50" s="208">
        <v>4</v>
      </c>
      <c r="N50" s="241" t="s">
        <v>80</v>
      </c>
      <c r="O50" s="209">
        <v>24.309217464669903</v>
      </c>
      <c r="P50" s="232">
        <v>406</v>
      </c>
      <c r="Q50" s="209">
        <f t="shared" si="2"/>
        <v>16.701483731019522</v>
      </c>
      <c r="R50" s="232">
        <v>4.8</v>
      </c>
      <c r="S50" s="208"/>
      <c r="T50" s="239" t="s">
        <v>73</v>
      </c>
      <c r="U50" s="232">
        <v>13</v>
      </c>
      <c r="V50" s="216">
        <f t="shared" si="0"/>
        <v>0.53477657266811274</v>
      </c>
      <c r="W50" s="208">
        <v>101</v>
      </c>
      <c r="X50" s="208">
        <v>0.23</v>
      </c>
      <c r="Y50" s="209"/>
      <c r="Z50" s="209">
        <f t="shared" si="5"/>
        <v>2.7083333333333335</v>
      </c>
    </row>
    <row r="51" spans="1:26">
      <c r="A51" s="230">
        <v>3</v>
      </c>
      <c r="B51" s="231" t="s">
        <v>94</v>
      </c>
      <c r="C51" s="230" t="s">
        <v>91</v>
      </c>
      <c r="D51" s="230" t="s">
        <v>300</v>
      </c>
      <c r="E51" s="230">
        <v>1</v>
      </c>
      <c r="F51" s="230" t="s">
        <v>301</v>
      </c>
      <c r="G51" s="230">
        <v>2</v>
      </c>
      <c r="H51" s="230" t="s">
        <v>310</v>
      </c>
      <c r="I51" s="269">
        <v>1</v>
      </c>
      <c r="J51" s="230" t="s">
        <v>307</v>
      </c>
      <c r="K51" s="230">
        <v>1</v>
      </c>
      <c r="L51" s="230" t="s">
        <v>311</v>
      </c>
      <c r="M51" s="208">
        <v>4</v>
      </c>
      <c r="N51" s="241" t="s">
        <v>80</v>
      </c>
      <c r="O51" s="209">
        <v>24.668435013262599</v>
      </c>
      <c r="P51" s="232">
        <v>485</v>
      </c>
      <c r="Q51" s="209">
        <f t="shared" si="2"/>
        <v>19.660752688172042</v>
      </c>
      <c r="R51" s="232">
        <v>4.7</v>
      </c>
      <c r="S51" s="208"/>
      <c r="T51" s="239" t="s">
        <v>73</v>
      </c>
      <c r="U51" s="232">
        <v>13</v>
      </c>
      <c r="V51" s="216">
        <f t="shared" si="0"/>
        <v>0.52698924731182795</v>
      </c>
      <c r="W51" s="208">
        <v>101</v>
      </c>
      <c r="X51" s="208"/>
      <c r="Y51" s="209"/>
      <c r="Z51" s="209">
        <f t="shared" si="5"/>
        <v>2.7659574468085104</v>
      </c>
    </row>
    <row r="52" spans="1:26">
      <c r="A52" s="230">
        <v>3</v>
      </c>
      <c r="B52" s="231" t="s">
        <v>94</v>
      </c>
      <c r="C52" s="230" t="s">
        <v>91</v>
      </c>
      <c r="D52" s="230" t="s">
        <v>300</v>
      </c>
      <c r="E52" s="230">
        <v>1</v>
      </c>
      <c r="F52" s="230" t="s">
        <v>301</v>
      </c>
      <c r="G52" s="230">
        <v>2</v>
      </c>
      <c r="H52" s="230" t="s">
        <v>310</v>
      </c>
      <c r="I52" s="269">
        <v>1</v>
      </c>
      <c r="J52" s="230" t="s">
        <v>307</v>
      </c>
      <c r="K52" s="230">
        <v>1</v>
      </c>
      <c r="L52" s="230" t="s">
        <v>311</v>
      </c>
      <c r="M52" s="208">
        <v>4</v>
      </c>
      <c r="N52" s="241" t="s">
        <v>80</v>
      </c>
      <c r="O52" s="209">
        <v>24.46538217234809</v>
      </c>
      <c r="P52" s="232">
        <v>453</v>
      </c>
      <c r="Q52" s="209">
        <f t="shared" si="2"/>
        <v>18.51595845954132</v>
      </c>
      <c r="R52" s="232">
        <v>4.7</v>
      </c>
      <c r="S52" s="208"/>
      <c r="T52" s="239" t="s">
        <v>73</v>
      </c>
      <c r="U52" s="232">
        <v>18</v>
      </c>
      <c r="V52" s="216">
        <f t="shared" si="0"/>
        <v>0.73573344872349611</v>
      </c>
      <c r="W52" s="208">
        <v>103</v>
      </c>
      <c r="X52" s="208"/>
      <c r="Y52" s="209"/>
      <c r="Z52" s="209">
        <f t="shared" si="5"/>
        <v>3.8297872340425529</v>
      </c>
    </row>
    <row r="53" spans="1:26">
      <c r="A53" s="230">
        <v>3</v>
      </c>
      <c r="B53" s="231" t="s">
        <v>94</v>
      </c>
      <c r="C53" s="230" t="s">
        <v>91</v>
      </c>
      <c r="D53" s="230" t="s">
        <v>300</v>
      </c>
      <c r="E53" s="230">
        <v>1</v>
      </c>
      <c r="F53" s="230" t="s">
        <v>301</v>
      </c>
      <c r="G53" s="230">
        <v>2</v>
      </c>
      <c r="H53" s="230" t="s">
        <v>310</v>
      </c>
      <c r="I53" s="269">
        <v>1</v>
      </c>
      <c r="J53" s="230" t="s">
        <v>307</v>
      </c>
      <c r="K53" s="230">
        <v>1</v>
      </c>
      <c r="L53" s="230" t="s">
        <v>311</v>
      </c>
      <c r="M53" s="208">
        <v>4</v>
      </c>
      <c r="N53" s="241" t="s">
        <v>80</v>
      </c>
      <c r="O53" s="209">
        <v>24.218749999999996</v>
      </c>
      <c r="P53" s="232">
        <v>470</v>
      </c>
      <c r="Q53" s="209">
        <f t="shared" si="2"/>
        <v>19.406451612903229</v>
      </c>
      <c r="R53" s="232">
        <v>4.4000000000000004</v>
      </c>
      <c r="S53" s="208"/>
      <c r="T53" s="239" t="s">
        <v>73</v>
      </c>
      <c r="U53" s="232">
        <v>14</v>
      </c>
      <c r="V53" s="216">
        <f t="shared" si="0"/>
        <v>0.57806451612903231</v>
      </c>
      <c r="W53" s="208">
        <v>96</v>
      </c>
      <c r="X53" s="208"/>
      <c r="Y53" s="209"/>
      <c r="Z53" s="209">
        <f t="shared" si="5"/>
        <v>3.1818181818181817</v>
      </c>
    </row>
    <row r="54" spans="1:26">
      <c r="A54" s="213">
        <v>4</v>
      </c>
      <c r="B54" s="213" t="s">
        <v>64</v>
      </c>
      <c r="C54" s="213" t="s">
        <v>271</v>
      </c>
      <c r="D54" s="213" t="s">
        <v>300</v>
      </c>
      <c r="E54" s="213">
        <v>1</v>
      </c>
      <c r="F54" s="213" t="s">
        <v>301</v>
      </c>
      <c r="G54" s="213">
        <v>2</v>
      </c>
      <c r="H54" s="213" t="s">
        <v>310</v>
      </c>
      <c r="I54" s="271">
        <v>1</v>
      </c>
      <c r="J54" s="213" t="s">
        <v>307</v>
      </c>
      <c r="K54" s="213">
        <v>1</v>
      </c>
      <c r="L54" s="213" t="s">
        <v>311</v>
      </c>
      <c r="M54" s="208">
        <v>4</v>
      </c>
      <c r="N54" s="272" t="s">
        <v>80</v>
      </c>
      <c r="O54" s="217">
        <v>14.91</v>
      </c>
      <c r="P54" s="210">
        <v>469</v>
      </c>
      <c r="Q54" s="209">
        <f t="shared" si="2"/>
        <v>31.455399061032864</v>
      </c>
      <c r="R54" s="218">
        <v>18</v>
      </c>
      <c r="S54" s="208">
        <v>90</v>
      </c>
      <c r="T54" s="273">
        <v>1</v>
      </c>
      <c r="U54" s="208">
        <v>47</v>
      </c>
      <c r="V54" s="216">
        <f t="shared" si="0"/>
        <v>3.1522468142186453</v>
      </c>
      <c r="W54" s="208">
        <v>111</v>
      </c>
      <c r="X54" s="216"/>
      <c r="Y54" s="209">
        <f t="shared" ref="Y54:Y59" si="6">+(W54/S54)</f>
        <v>1.2333333333333334</v>
      </c>
      <c r="Z54" s="209">
        <f t="shared" si="5"/>
        <v>2.6111111111111112</v>
      </c>
    </row>
    <row r="55" spans="1:26">
      <c r="A55" s="213">
        <v>4</v>
      </c>
      <c r="B55" s="213" t="s">
        <v>64</v>
      </c>
      <c r="C55" s="213" t="s">
        <v>271</v>
      </c>
      <c r="D55" s="213" t="s">
        <v>300</v>
      </c>
      <c r="E55" s="213">
        <v>1</v>
      </c>
      <c r="F55" s="213" t="s">
        <v>301</v>
      </c>
      <c r="G55" s="213">
        <v>2</v>
      </c>
      <c r="H55" s="213" t="s">
        <v>310</v>
      </c>
      <c r="I55" s="271">
        <v>1</v>
      </c>
      <c r="J55" s="213" t="s">
        <v>307</v>
      </c>
      <c r="K55" s="213">
        <v>1</v>
      </c>
      <c r="L55" s="213" t="s">
        <v>311</v>
      </c>
      <c r="M55" s="208">
        <v>4</v>
      </c>
      <c r="N55" s="272" t="s">
        <v>80</v>
      </c>
      <c r="O55" s="217">
        <v>13.94</v>
      </c>
      <c r="P55" s="210">
        <v>472</v>
      </c>
      <c r="Q55" s="209">
        <f t="shared" si="2"/>
        <v>33.859397417503587</v>
      </c>
      <c r="R55" s="210">
        <v>11</v>
      </c>
      <c r="S55" s="208">
        <v>91</v>
      </c>
      <c r="T55" s="273"/>
      <c r="U55" s="208">
        <v>41</v>
      </c>
      <c r="V55" s="216">
        <f t="shared" si="0"/>
        <v>2.9411764705882355</v>
      </c>
      <c r="W55" s="208">
        <v>105</v>
      </c>
      <c r="X55" s="216"/>
      <c r="Y55" s="209">
        <f t="shared" si="6"/>
        <v>1.1538461538461537</v>
      </c>
      <c r="Z55" s="209">
        <f t="shared" si="5"/>
        <v>3.7272727272727271</v>
      </c>
    </row>
    <row r="56" spans="1:26">
      <c r="A56" s="213">
        <v>4</v>
      </c>
      <c r="B56" s="213" t="s">
        <v>64</v>
      </c>
      <c r="C56" s="213" t="s">
        <v>271</v>
      </c>
      <c r="D56" s="213" t="s">
        <v>300</v>
      </c>
      <c r="E56" s="213">
        <v>1</v>
      </c>
      <c r="F56" s="213" t="s">
        <v>301</v>
      </c>
      <c r="G56" s="213">
        <v>2</v>
      </c>
      <c r="H56" s="213" t="s">
        <v>310</v>
      </c>
      <c r="I56" s="271">
        <v>1</v>
      </c>
      <c r="J56" s="213" t="s">
        <v>307</v>
      </c>
      <c r="K56" s="213">
        <v>1</v>
      </c>
      <c r="L56" s="213" t="s">
        <v>311</v>
      </c>
      <c r="M56" s="208">
        <v>4</v>
      </c>
      <c r="N56" s="272" t="s">
        <v>80</v>
      </c>
      <c r="O56" s="217">
        <v>13.69</v>
      </c>
      <c r="P56" s="210">
        <v>433</v>
      </c>
      <c r="Q56" s="209">
        <f t="shared" si="2"/>
        <v>31.628926223520818</v>
      </c>
      <c r="R56" s="215">
        <v>9</v>
      </c>
      <c r="S56" s="208">
        <v>88</v>
      </c>
      <c r="T56" s="273">
        <v>1.6</v>
      </c>
      <c r="U56" s="208">
        <v>40</v>
      </c>
      <c r="V56" s="216">
        <f t="shared" si="0"/>
        <v>2.9218407596785978</v>
      </c>
      <c r="W56" s="208">
        <v>104</v>
      </c>
      <c r="X56" s="216"/>
      <c r="Y56" s="209">
        <f t="shared" si="6"/>
        <v>1.1818181818181819</v>
      </c>
      <c r="Z56" s="209">
        <f t="shared" si="5"/>
        <v>4.4444444444444446</v>
      </c>
    </row>
    <row r="57" spans="1:26" ht="14" thickBot="1">
      <c r="A57" s="274">
        <v>4</v>
      </c>
      <c r="B57" s="274" t="s">
        <v>64</v>
      </c>
      <c r="C57" s="274" t="s">
        <v>271</v>
      </c>
      <c r="D57" s="274" t="s">
        <v>300</v>
      </c>
      <c r="E57" s="274">
        <v>1</v>
      </c>
      <c r="F57" s="274" t="s">
        <v>301</v>
      </c>
      <c r="G57" s="274">
        <v>2</v>
      </c>
      <c r="H57" s="274" t="s">
        <v>310</v>
      </c>
      <c r="I57" s="275">
        <v>1</v>
      </c>
      <c r="J57" s="274" t="s">
        <v>307</v>
      </c>
      <c r="K57" s="274">
        <v>1</v>
      </c>
      <c r="L57" s="274" t="s">
        <v>311</v>
      </c>
      <c r="M57" s="276">
        <v>4</v>
      </c>
      <c r="N57" s="277" t="s">
        <v>80</v>
      </c>
      <c r="O57" s="278">
        <v>12.68</v>
      </c>
      <c r="P57" s="279">
        <v>465</v>
      </c>
      <c r="Q57" s="209">
        <f t="shared" si="2"/>
        <v>36.671924290220822</v>
      </c>
      <c r="R57" s="279">
        <v>13</v>
      </c>
      <c r="S57" s="276">
        <v>78</v>
      </c>
      <c r="T57" s="280">
        <v>2.7</v>
      </c>
      <c r="U57" s="276">
        <v>42</v>
      </c>
      <c r="V57" s="216">
        <f t="shared" si="0"/>
        <v>3.3123028391167195</v>
      </c>
      <c r="W57" s="276">
        <v>102</v>
      </c>
      <c r="X57" s="281"/>
      <c r="Y57" s="282">
        <f t="shared" si="6"/>
        <v>1.3076923076923077</v>
      </c>
      <c r="Z57" s="283">
        <f t="shared" si="5"/>
        <v>3.2307692307692308</v>
      </c>
    </row>
    <row r="58" spans="1:26" ht="14" thickBot="1">
      <c r="A58" s="284">
        <v>4</v>
      </c>
      <c r="B58" s="284" t="s">
        <v>64</v>
      </c>
      <c r="C58" s="284" t="s">
        <v>312</v>
      </c>
      <c r="D58" s="284" t="s">
        <v>300</v>
      </c>
      <c r="E58" s="284">
        <v>1</v>
      </c>
      <c r="F58" s="284" t="s">
        <v>301</v>
      </c>
      <c r="G58" s="284">
        <v>2</v>
      </c>
      <c r="H58" s="284" t="s">
        <v>310</v>
      </c>
      <c r="I58" s="285">
        <v>1</v>
      </c>
      <c r="J58" s="284" t="s">
        <v>307</v>
      </c>
      <c r="K58" s="284">
        <v>1</v>
      </c>
      <c r="L58" s="284" t="s">
        <v>311</v>
      </c>
      <c r="M58" s="286">
        <v>4</v>
      </c>
      <c r="N58" s="287" t="s">
        <v>80</v>
      </c>
      <c r="O58" s="288">
        <v>12.68</v>
      </c>
      <c r="P58" s="289">
        <v>465</v>
      </c>
      <c r="Q58" s="209">
        <f t="shared" si="2"/>
        <v>36.671924290220822</v>
      </c>
      <c r="R58" s="289">
        <v>13</v>
      </c>
      <c r="S58" s="286">
        <v>78</v>
      </c>
      <c r="T58" s="290">
        <v>2.7</v>
      </c>
      <c r="U58" s="286">
        <v>42</v>
      </c>
      <c r="V58" s="216">
        <f t="shared" si="0"/>
        <v>3.3123028391167195</v>
      </c>
      <c r="W58" s="286">
        <v>102</v>
      </c>
      <c r="X58" s="291"/>
      <c r="Y58" s="292">
        <f t="shared" si="6"/>
        <v>1.3076923076923077</v>
      </c>
      <c r="Z58" s="293">
        <f t="shared" si="5"/>
        <v>3.2307692307692308</v>
      </c>
    </row>
    <row r="59" spans="1:26">
      <c r="A59" s="294">
        <v>1</v>
      </c>
      <c r="B59" s="294" t="s">
        <v>126</v>
      </c>
      <c r="C59" s="294" t="s">
        <v>267</v>
      </c>
      <c r="D59" s="294" t="s">
        <v>300</v>
      </c>
      <c r="E59" s="294">
        <v>1</v>
      </c>
      <c r="F59" s="294" t="s">
        <v>313</v>
      </c>
      <c r="G59" s="295">
        <v>11</v>
      </c>
      <c r="H59" s="294" t="s">
        <v>310</v>
      </c>
      <c r="I59" s="296">
        <v>1</v>
      </c>
      <c r="J59" s="294" t="s">
        <v>307</v>
      </c>
      <c r="K59" s="294">
        <v>1</v>
      </c>
      <c r="L59" s="294" t="s">
        <v>314</v>
      </c>
      <c r="M59" s="297">
        <v>6</v>
      </c>
      <c r="N59" s="298" t="s">
        <v>80</v>
      </c>
      <c r="O59" s="299">
        <v>28.979591836734699</v>
      </c>
      <c r="P59" s="300">
        <v>186</v>
      </c>
      <c r="Q59" s="209">
        <f t="shared" si="2"/>
        <v>6.4183098591549284</v>
      </c>
      <c r="R59" s="300">
        <v>21.8</v>
      </c>
      <c r="S59" s="300">
        <v>129</v>
      </c>
      <c r="T59" s="301" t="s">
        <v>73</v>
      </c>
      <c r="U59" s="300">
        <v>29</v>
      </c>
      <c r="V59" s="216">
        <f t="shared" si="0"/>
        <v>1.0007042253521126</v>
      </c>
      <c r="W59" s="300">
        <v>98</v>
      </c>
      <c r="X59" s="300"/>
      <c r="Y59" s="302">
        <f t="shared" si="6"/>
        <v>0.75968992248062017</v>
      </c>
      <c r="Z59" s="302">
        <f t="shared" si="5"/>
        <v>1.3302752293577982</v>
      </c>
    </row>
    <row r="60" spans="1:26">
      <c r="A60" s="230">
        <v>3</v>
      </c>
      <c r="B60" s="231" t="s">
        <v>67</v>
      </c>
      <c r="C60" s="230" t="s">
        <v>315</v>
      </c>
      <c r="D60" s="230" t="s">
        <v>300</v>
      </c>
      <c r="E60" s="230">
        <v>1</v>
      </c>
      <c r="F60" s="230" t="s">
        <v>316</v>
      </c>
      <c r="G60" s="230">
        <v>6</v>
      </c>
      <c r="H60" s="230" t="s">
        <v>306</v>
      </c>
      <c r="I60" s="269">
        <v>3</v>
      </c>
      <c r="J60" s="230" t="s">
        <v>307</v>
      </c>
      <c r="K60" s="230">
        <v>1</v>
      </c>
      <c r="L60" s="230" t="s">
        <v>308</v>
      </c>
      <c r="M60" s="208">
        <v>5</v>
      </c>
      <c r="N60" s="241" t="s">
        <v>80</v>
      </c>
      <c r="O60" s="209">
        <v>12.971186615718269</v>
      </c>
      <c r="P60" s="232">
        <v>319</v>
      </c>
      <c r="Q60" s="209">
        <f t="shared" si="2"/>
        <v>24.592969745222931</v>
      </c>
      <c r="R60" s="232">
        <v>4.9000000000000004</v>
      </c>
      <c r="S60" s="208"/>
      <c r="T60" s="239">
        <v>4</v>
      </c>
      <c r="U60" s="232">
        <v>20</v>
      </c>
      <c r="V60" s="216">
        <f t="shared" si="0"/>
        <v>1.5418789808917197</v>
      </c>
      <c r="W60" s="208">
        <v>395</v>
      </c>
      <c r="X60" s="208">
        <v>0.83</v>
      </c>
      <c r="Y60" s="209"/>
      <c r="Z60" s="209">
        <f t="shared" si="5"/>
        <v>4.0816326530612246</v>
      </c>
    </row>
    <row r="61" spans="1:26">
      <c r="A61" s="230">
        <v>3</v>
      </c>
      <c r="B61" s="231" t="s">
        <v>67</v>
      </c>
      <c r="C61" s="230" t="s">
        <v>315</v>
      </c>
      <c r="D61" s="230" t="s">
        <v>300</v>
      </c>
      <c r="E61" s="230">
        <v>1</v>
      </c>
      <c r="F61" s="230" t="s">
        <v>316</v>
      </c>
      <c r="G61" s="230">
        <v>6</v>
      </c>
      <c r="H61" s="230" t="s">
        <v>306</v>
      </c>
      <c r="I61" s="269">
        <v>3</v>
      </c>
      <c r="J61" s="230" t="s">
        <v>307</v>
      </c>
      <c r="K61" s="230">
        <v>1</v>
      </c>
      <c r="L61" s="230" t="s">
        <v>308</v>
      </c>
      <c r="M61" s="208">
        <v>5</v>
      </c>
      <c r="N61" s="241" t="s">
        <v>80</v>
      </c>
      <c r="O61" s="209">
        <v>13.330556134138721</v>
      </c>
      <c r="P61" s="232">
        <v>324</v>
      </c>
      <c r="Q61" s="209">
        <f t="shared" si="2"/>
        <v>24.305062499999998</v>
      </c>
      <c r="R61" s="232">
        <v>4.9000000000000004</v>
      </c>
      <c r="S61" s="208"/>
      <c r="T61" s="303">
        <v>10</v>
      </c>
      <c r="U61" s="232">
        <v>24</v>
      </c>
      <c r="V61" s="216">
        <f t="shared" si="0"/>
        <v>1.8003750000000001</v>
      </c>
      <c r="W61" s="208">
        <v>389</v>
      </c>
      <c r="X61" s="208">
        <v>0.93</v>
      </c>
      <c r="Y61" s="209"/>
      <c r="Z61" s="209">
        <f t="shared" si="5"/>
        <v>4.8979591836734686</v>
      </c>
    </row>
    <row r="62" spans="1:26">
      <c r="A62" s="240">
        <v>3</v>
      </c>
      <c r="B62" s="231" t="s">
        <v>78</v>
      </c>
      <c r="C62" s="230" t="s">
        <v>315</v>
      </c>
      <c r="D62" s="231" t="s">
        <v>300</v>
      </c>
      <c r="E62" s="231">
        <v>1</v>
      </c>
      <c r="F62" s="231" t="s">
        <v>316</v>
      </c>
      <c r="G62" s="231">
        <v>6</v>
      </c>
      <c r="H62" s="231" t="s">
        <v>306</v>
      </c>
      <c r="I62" s="304">
        <v>3</v>
      </c>
      <c r="J62" s="231" t="s">
        <v>307</v>
      </c>
      <c r="K62" s="231">
        <v>1</v>
      </c>
      <c r="L62" s="231" t="s">
        <v>308</v>
      </c>
      <c r="M62" s="208">
        <v>5</v>
      </c>
      <c r="N62" s="241" t="s">
        <v>80</v>
      </c>
      <c r="O62" s="209">
        <v>11.725882741172587</v>
      </c>
      <c r="P62" s="208">
        <v>457</v>
      </c>
      <c r="Q62" s="209">
        <f t="shared" si="2"/>
        <v>38.97361163227017</v>
      </c>
      <c r="R62" s="232">
        <v>8.1</v>
      </c>
      <c r="S62" s="208"/>
      <c r="T62" s="239">
        <v>6</v>
      </c>
      <c r="U62" s="232">
        <v>26</v>
      </c>
      <c r="V62" s="216">
        <f t="shared" si="0"/>
        <v>2.2173170731707321</v>
      </c>
      <c r="W62" s="208">
        <v>233</v>
      </c>
      <c r="X62" s="240">
        <v>2.42</v>
      </c>
      <c r="Y62" s="209"/>
      <c r="Z62" s="209">
        <f t="shared" si="5"/>
        <v>3.2098765432098766</v>
      </c>
    </row>
    <row r="63" spans="1:26">
      <c r="A63" s="305">
        <v>3</v>
      </c>
      <c r="B63" s="231" t="s">
        <v>71</v>
      </c>
      <c r="C63" s="230" t="s">
        <v>74</v>
      </c>
      <c r="D63" s="230" t="s">
        <v>300</v>
      </c>
      <c r="E63" s="230">
        <v>1</v>
      </c>
      <c r="F63" s="230" t="s">
        <v>317</v>
      </c>
      <c r="G63" s="230">
        <v>10</v>
      </c>
      <c r="H63" s="230" t="s">
        <v>306</v>
      </c>
      <c r="I63" s="269">
        <v>3</v>
      </c>
      <c r="J63" s="230" t="s">
        <v>307</v>
      </c>
      <c r="K63" s="230">
        <v>1</v>
      </c>
      <c r="L63" s="230" t="s">
        <v>308</v>
      </c>
      <c r="M63" s="208">
        <v>5</v>
      </c>
      <c r="N63" s="241" t="s">
        <v>80</v>
      </c>
      <c r="O63" s="209">
        <v>25.033412151742574</v>
      </c>
      <c r="P63" s="232">
        <v>434</v>
      </c>
      <c r="Q63" s="209">
        <f t="shared" si="2"/>
        <v>17.336829568788499</v>
      </c>
      <c r="R63" s="232">
        <v>3.5</v>
      </c>
      <c r="S63" s="208"/>
      <c r="T63" s="239" t="s">
        <v>73</v>
      </c>
      <c r="U63" s="232">
        <v>10</v>
      </c>
      <c r="V63" s="216">
        <f>U63/O63</f>
        <v>0.3994661190965092</v>
      </c>
      <c r="W63" s="208">
        <v>104</v>
      </c>
      <c r="X63" s="306">
        <v>0.11</v>
      </c>
      <c r="Y63" s="209"/>
      <c r="Z63" s="209">
        <f t="shared" si="5"/>
        <v>2.8571428571428572</v>
      </c>
    </row>
    <row r="64" spans="1:26">
      <c r="J64" s="315"/>
      <c r="K64" s="315"/>
      <c r="L64" s="315"/>
      <c r="M64" s="208"/>
      <c r="Q64" s="199"/>
      <c r="V64" s="19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15F73-DD6F-407D-9E82-7EDCF6B9AD59}">
  <dimension ref="A1:AD117"/>
  <sheetViews>
    <sheetView topLeftCell="A3" workbookViewId="0">
      <selection activeCell="D16" sqref="D16"/>
    </sheetView>
  </sheetViews>
  <sheetFormatPr baseColWidth="10" defaultColWidth="8.83203125" defaultRowHeight="15"/>
  <cols>
    <col min="1" max="1" width="8.83203125" style="110"/>
    <col min="2" max="2" width="16.33203125" style="110" customWidth="1"/>
    <col min="3" max="3" width="8.83203125" style="110"/>
    <col min="4" max="4" width="16.6640625" style="110" customWidth="1"/>
    <col min="5" max="5" width="13.83203125" style="110" customWidth="1"/>
    <col min="6" max="6" width="10" style="110" customWidth="1"/>
    <col min="7" max="7" width="5.6640625" style="110" customWidth="1"/>
    <col min="8" max="8" width="11.1640625" style="110" customWidth="1"/>
    <col min="9" max="9" width="5.1640625" style="110" customWidth="1"/>
    <col min="10" max="10" width="9" style="110" customWidth="1"/>
    <col min="11" max="11" width="5.5" style="110" customWidth="1"/>
    <col min="12" max="13" width="8.83203125" style="110"/>
    <col min="14" max="14" width="13.1640625" style="110" customWidth="1"/>
    <col min="15" max="21" width="8.83203125" style="110"/>
    <col min="22" max="22" width="4.5" style="110" customWidth="1"/>
    <col min="23" max="23" width="8.83203125" style="110"/>
    <col min="24" max="24" width="9.1640625" style="130"/>
    <col min="25" max="30" width="8.83203125" style="110"/>
  </cols>
  <sheetData>
    <row r="1" spans="1:30">
      <c r="A1" s="170" t="s">
        <v>344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9"/>
      <c r="Y1" s="198"/>
      <c r="Z1" s="198"/>
      <c r="AA1" s="198"/>
      <c r="AB1" s="198"/>
      <c r="AC1" s="198"/>
    </row>
    <row r="2" spans="1:30">
      <c r="A2" s="170" t="s">
        <v>345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9"/>
      <c r="Y2" s="198"/>
      <c r="Z2" s="198"/>
      <c r="AA2" s="198"/>
      <c r="AB2" s="198"/>
      <c r="AC2" s="198"/>
    </row>
    <row r="3" spans="1:30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9"/>
      <c r="Y3" s="198"/>
      <c r="Z3" s="198"/>
      <c r="AA3" s="198"/>
      <c r="AB3" s="198"/>
      <c r="AC3" s="198"/>
    </row>
    <row r="4" spans="1:30">
      <c r="A4" s="207" t="s">
        <v>280</v>
      </c>
      <c r="B4" s="207" t="s">
        <v>104</v>
      </c>
      <c r="C4" s="207" t="s">
        <v>284</v>
      </c>
      <c r="D4" s="207" t="s">
        <v>61</v>
      </c>
      <c r="E4" s="207" t="s">
        <v>105</v>
      </c>
      <c r="F4" s="207" t="s">
        <v>318</v>
      </c>
      <c r="G4" s="207" t="s">
        <v>319</v>
      </c>
      <c r="H4" s="207" t="s">
        <v>320</v>
      </c>
      <c r="I4" s="207" t="s">
        <v>321</v>
      </c>
      <c r="J4" s="207" t="s">
        <v>294</v>
      </c>
      <c r="K4" s="207" t="s">
        <v>322</v>
      </c>
      <c r="L4" s="207" t="s">
        <v>292</v>
      </c>
      <c r="M4" s="207" t="s">
        <v>323</v>
      </c>
      <c r="N4" s="207" t="s">
        <v>296</v>
      </c>
      <c r="O4" s="207" t="s">
        <v>297</v>
      </c>
      <c r="P4" s="207" t="s">
        <v>277</v>
      </c>
      <c r="Q4" s="206" t="s">
        <v>0</v>
      </c>
      <c r="R4" s="207" t="s">
        <v>5</v>
      </c>
      <c r="S4" s="207" t="s">
        <v>298</v>
      </c>
      <c r="T4" s="207" t="s">
        <v>6</v>
      </c>
      <c r="U4" s="207" t="s">
        <v>3</v>
      </c>
      <c r="V4" s="207" t="s">
        <v>2</v>
      </c>
      <c r="W4" s="207" t="s">
        <v>4</v>
      </c>
      <c r="X4" s="204" t="s">
        <v>299</v>
      </c>
      <c r="Y4" s="207" t="s">
        <v>1</v>
      </c>
      <c r="Z4" s="207" t="s">
        <v>62</v>
      </c>
      <c r="AA4" s="204" t="s">
        <v>7</v>
      </c>
      <c r="AB4" s="204" t="s">
        <v>8</v>
      </c>
      <c r="AC4" s="204" t="s">
        <v>9</v>
      </c>
    </row>
    <row r="5" spans="1:30">
      <c r="A5" s="207"/>
      <c r="B5" s="208" t="s">
        <v>279</v>
      </c>
      <c r="C5" s="208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10" t="s">
        <v>10</v>
      </c>
      <c r="R5" s="208" t="s">
        <v>11</v>
      </c>
      <c r="S5" s="208"/>
      <c r="T5" s="208" t="s">
        <v>11</v>
      </c>
      <c r="U5" s="208" t="s">
        <v>11</v>
      </c>
      <c r="V5" s="208" t="s">
        <v>11</v>
      </c>
      <c r="W5" s="208" t="s">
        <v>11</v>
      </c>
      <c r="X5" s="209"/>
      <c r="Y5" s="208" t="s">
        <v>11</v>
      </c>
      <c r="Z5" s="208" t="s">
        <v>10</v>
      </c>
      <c r="AA5" s="204"/>
      <c r="AB5" s="204"/>
      <c r="AC5" s="204"/>
    </row>
    <row r="6" spans="1:30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  <c r="R6" s="133"/>
      <c r="S6" s="133"/>
      <c r="T6" s="133"/>
      <c r="U6" s="133"/>
      <c r="V6" s="162"/>
      <c r="W6" s="133"/>
      <c r="X6" s="135"/>
      <c r="Y6" s="133"/>
      <c r="Z6" s="133"/>
      <c r="AA6" s="135"/>
      <c r="AB6" s="135"/>
      <c r="AC6" s="135"/>
    </row>
    <row r="7" spans="1:30">
      <c r="A7" s="212">
        <v>1.5</v>
      </c>
      <c r="B7" s="212" t="s">
        <v>282</v>
      </c>
      <c r="C7" s="213">
        <v>4</v>
      </c>
      <c r="D7" s="213" t="s">
        <v>64</v>
      </c>
      <c r="E7" s="213" t="s">
        <v>275</v>
      </c>
      <c r="F7" s="213" t="s">
        <v>300</v>
      </c>
      <c r="G7" s="213">
        <v>1</v>
      </c>
      <c r="H7" s="213" t="s">
        <v>324</v>
      </c>
      <c r="I7" s="213">
        <v>1</v>
      </c>
      <c r="J7" s="213" t="s">
        <v>325</v>
      </c>
      <c r="K7" s="213">
        <v>2</v>
      </c>
      <c r="L7" s="213" t="s">
        <v>310</v>
      </c>
      <c r="M7" s="213">
        <v>1</v>
      </c>
      <c r="N7" s="213" t="s">
        <v>304</v>
      </c>
      <c r="O7" s="213">
        <v>1</v>
      </c>
      <c r="P7" s="213" t="s">
        <v>28</v>
      </c>
      <c r="Q7" s="217">
        <v>14.16</v>
      </c>
      <c r="R7" s="210">
        <v>446</v>
      </c>
      <c r="S7" s="210">
        <f t="shared" ref="S7:S70" si="0">R7/Q7</f>
        <v>31.497175141242938</v>
      </c>
      <c r="T7" s="215">
        <v>10</v>
      </c>
      <c r="U7" s="192">
        <v>96</v>
      </c>
      <c r="V7" s="273">
        <v>1.4</v>
      </c>
      <c r="W7" s="208">
        <v>43</v>
      </c>
      <c r="X7" s="209">
        <f t="shared" ref="X7:X70" si="1">W7/Q7</f>
        <v>3.036723163841808</v>
      </c>
      <c r="Y7" s="208">
        <v>110</v>
      </c>
      <c r="Z7" s="216"/>
      <c r="AA7" s="209">
        <f t="shared" ref="AA7:AA35" si="2">+(Y7/U7)</f>
        <v>1.1458333333333333</v>
      </c>
      <c r="AB7" s="209">
        <f t="shared" ref="AB7:AB35" si="3">+(W7/T7)</f>
        <v>4.3</v>
      </c>
      <c r="AC7" s="209">
        <f t="shared" ref="AC7:AC70" si="4">+(Y7/(Y7+W7))</f>
        <v>0.71895424836601307</v>
      </c>
      <c r="AD7" s="198"/>
    </row>
    <row r="8" spans="1:30">
      <c r="A8" s="212">
        <v>2</v>
      </c>
      <c r="B8" s="212" t="s">
        <v>282</v>
      </c>
      <c r="C8" s="213">
        <v>4</v>
      </c>
      <c r="D8" s="213" t="s">
        <v>64</v>
      </c>
      <c r="E8" s="213" t="s">
        <v>275</v>
      </c>
      <c r="F8" s="213" t="s">
        <v>300</v>
      </c>
      <c r="G8" s="213">
        <v>1</v>
      </c>
      <c r="H8" s="213" t="s">
        <v>324</v>
      </c>
      <c r="I8" s="213">
        <v>1</v>
      </c>
      <c r="J8" s="213" t="s">
        <v>325</v>
      </c>
      <c r="K8" s="213">
        <v>2</v>
      </c>
      <c r="L8" s="213" t="s">
        <v>310</v>
      </c>
      <c r="M8" s="213">
        <v>1</v>
      </c>
      <c r="N8" s="213" t="s">
        <v>304</v>
      </c>
      <c r="O8" s="213">
        <v>1</v>
      </c>
      <c r="P8" s="213" t="s">
        <v>28</v>
      </c>
      <c r="Q8" s="217">
        <v>14.14</v>
      </c>
      <c r="R8" s="210">
        <v>443</v>
      </c>
      <c r="S8" s="210">
        <f t="shared" si="0"/>
        <v>31.32956152758133</v>
      </c>
      <c r="T8" s="210">
        <v>11</v>
      </c>
      <c r="U8" s="208">
        <v>93</v>
      </c>
      <c r="V8" s="273">
        <v>1.3</v>
      </c>
      <c r="W8" s="208">
        <v>46</v>
      </c>
      <c r="X8" s="209">
        <f t="shared" si="1"/>
        <v>3.2531824611032532</v>
      </c>
      <c r="Y8" s="208">
        <v>108</v>
      </c>
      <c r="Z8" s="216"/>
      <c r="AA8" s="209">
        <f t="shared" si="2"/>
        <v>1.1612903225806452</v>
      </c>
      <c r="AB8" s="209">
        <f t="shared" si="3"/>
        <v>4.1818181818181817</v>
      </c>
      <c r="AC8" s="209">
        <f t="shared" si="4"/>
        <v>0.70129870129870131</v>
      </c>
      <c r="AD8" s="198"/>
    </row>
    <row r="9" spans="1:30">
      <c r="A9" s="212">
        <v>2.8</v>
      </c>
      <c r="B9" s="212" t="s">
        <v>282</v>
      </c>
      <c r="C9" s="213">
        <v>4</v>
      </c>
      <c r="D9" s="213" t="s">
        <v>64</v>
      </c>
      <c r="E9" s="213" t="s">
        <v>275</v>
      </c>
      <c r="F9" s="213" t="s">
        <v>300</v>
      </c>
      <c r="G9" s="213">
        <v>1</v>
      </c>
      <c r="H9" s="213" t="s">
        <v>324</v>
      </c>
      <c r="I9" s="213">
        <v>1</v>
      </c>
      <c r="J9" s="213" t="s">
        <v>325</v>
      </c>
      <c r="K9" s="213">
        <v>2</v>
      </c>
      <c r="L9" s="213" t="s">
        <v>310</v>
      </c>
      <c r="M9" s="213">
        <v>1</v>
      </c>
      <c r="N9" s="213" t="s">
        <v>304</v>
      </c>
      <c r="O9" s="213">
        <v>1</v>
      </c>
      <c r="P9" s="213" t="s">
        <v>28</v>
      </c>
      <c r="Q9" s="217">
        <v>15.26</v>
      </c>
      <c r="R9" s="189">
        <v>480</v>
      </c>
      <c r="S9" s="210">
        <f t="shared" si="0"/>
        <v>31.454783748361731</v>
      </c>
      <c r="T9" s="210">
        <v>11</v>
      </c>
      <c r="U9" s="208">
        <v>91</v>
      </c>
      <c r="V9" s="273">
        <v>1.2</v>
      </c>
      <c r="W9" s="192">
        <v>50</v>
      </c>
      <c r="X9" s="209">
        <f t="shared" si="1"/>
        <v>3.2765399737876804</v>
      </c>
      <c r="Y9" s="208">
        <v>114</v>
      </c>
      <c r="Z9" s="216"/>
      <c r="AA9" s="209">
        <f t="shared" si="2"/>
        <v>1.2527472527472527</v>
      </c>
      <c r="AB9" s="209">
        <f t="shared" si="3"/>
        <v>4.5454545454545459</v>
      </c>
      <c r="AC9" s="209">
        <f t="shared" si="4"/>
        <v>0.69512195121951215</v>
      </c>
      <c r="AD9" s="198"/>
    </row>
    <row r="10" spans="1:30">
      <c r="A10" s="212">
        <v>3</v>
      </c>
      <c r="B10" s="212" t="s">
        <v>282</v>
      </c>
      <c r="C10" s="213">
        <v>4</v>
      </c>
      <c r="D10" s="213" t="s">
        <v>64</v>
      </c>
      <c r="E10" s="213" t="s">
        <v>275</v>
      </c>
      <c r="F10" s="213" t="s">
        <v>300</v>
      </c>
      <c r="G10" s="213">
        <v>1</v>
      </c>
      <c r="H10" s="213" t="s">
        <v>324</v>
      </c>
      <c r="I10" s="213">
        <v>1</v>
      </c>
      <c r="J10" s="213" t="s">
        <v>325</v>
      </c>
      <c r="K10" s="213">
        <v>2</v>
      </c>
      <c r="L10" s="213" t="s">
        <v>310</v>
      </c>
      <c r="M10" s="213">
        <v>1</v>
      </c>
      <c r="N10" s="213" t="s">
        <v>304</v>
      </c>
      <c r="O10" s="213">
        <v>1</v>
      </c>
      <c r="P10" s="213" t="s">
        <v>28</v>
      </c>
      <c r="Q10" s="217">
        <v>14.06</v>
      </c>
      <c r="R10" s="210">
        <v>422</v>
      </c>
      <c r="S10" s="210">
        <f t="shared" si="0"/>
        <v>30.014224751066855</v>
      </c>
      <c r="T10" s="209">
        <v>15</v>
      </c>
      <c r="U10" s="208">
        <v>86</v>
      </c>
      <c r="V10" s="273">
        <v>1</v>
      </c>
      <c r="W10" s="208">
        <v>42</v>
      </c>
      <c r="X10" s="209">
        <f t="shared" si="1"/>
        <v>2.9871977240398291</v>
      </c>
      <c r="Y10" s="208">
        <v>106</v>
      </c>
      <c r="Z10" s="216"/>
      <c r="AA10" s="209">
        <f t="shared" si="2"/>
        <v>1.2325581395348837</v>
      </c>
      <c r="AB10" s="209">
        <f t="shared" si="3"/>
        <v>2.8</v>
      </c>
      <c r="AC10" s="209">
        <f t="shared" si="4"/>
        <v>0.71621621621621623</v>
      </c>
      <c r="AD10" s="198"/>
    </row>
    <row r="11" spans="1:30">
      <c r="A11" s="212">
        <v>4.0999999999999996</v>
      </c>
      <c r="B11" s="212" t="s">
        <v>282</v>
      </c>
      <c r="C11" s="213">
        <v>4</v>
      </c>
      <c r="D11" s="213" t="s">
        <v>64</v>
      </c>
      <c r="E11" s="213" t="s">
        <v>275</v>
      </c>
      <c r="F11" s="213" t="s">
        <v>300</v>
      </c>
      <c r="G11" s="213">
        <v>1</v>
      </c>
      <c r="H11" s="230" t="s">
        <v>324</v>
      </c>
      <c r="I11" s="213">
        <v>1</v>
      </c>
      <c r="J11" s="213" t="s">
        <v>325</v>
      </c>
      <c r="K11" s="213">
        <v>2</v>
      </c>
      <c r="L11" s="213" t="s">
        <v>310</v>
      </c>
      <c r="M11" s="213">
        <v>1</v>
      </c>
      <c r="N11" s="213" t="s">
        <v>304</v>
      </c>
      <c r="O11" s="213">
        <v>1</v>
      </c>
      <c r="P11" s="213" t="s">
        <v>28</v>
      </c>
      <c r="Q11" s="217">
        <v>13.83</v>
      </c>
      <c r="R11" s="210">
        <v>444</v>
      </c>
      <c r="S11" s="210">
        <f t="shared" si="0"/>
        <v>32.104121475054228</v>
      </c>
      <c r="T11" s="210">
        <v>11</v>
      </c>
      <c r="U11" s="208">
        <v>89</v>
      </c>
      <c r="V11" s="273">
        <v>1.8</v>
      </c>
      <c r="W11" s="208">
        <v>41</v>
      </c>
      <c r="X11" s="209">
        <f t="shared" si="1"/>
        <v>2.9645697758496024</v>
      </c>
      <c r="Y11" s="208">
        <v>108</v>
      </c>
      <c r="Z11" s="216"/>
      <c r="AA11" s="209">
        <f t="shared" si="2"/>
        <v>1.2134831460674158</v>
      </c>
      <c r="AB11" s="209">
        <f t="shared" si="3"/>
        <v>3.7272727272727271</v>
      </c>
      <c r="AC11" s="209">
        <f t="shared" si="4"/>
        <v>0.72483221476510062</v>
      </c>
      <c r="AD11" s="198"/>
    </row>
    <row r="12" spans="1:30">
      <c r="A12" s="212">
        <v>4.3499999999999996</v>
      </c>
      <c r="B12" s="212" t="s">
        <v>282</v>
      </c>
      <c r="C12" s="213">
        <v>4</v>
      </c>
      <c r="D12" s="213" t="s">
        <v>64</v>
      </c>
      <c r="E12" s="213" t="s">
        <v>275</v>
      </c>
      <c r="F12" s="213" t="s">
        <v>300</v>
      </c>
      <c r="G12" s="213">
        <v>1</v>
      </c>
      <c r="H12" s="213" t="s">
        <v>324</v>
      </c>
      <c r="I12" s="213">
        <v>1</v>
      </c>
      <c r="J12" s="213" t="s">
        <v>325</v>
      </c>
      <c r="K12" s="213">
        <v>2</v>
      </c>
      <c r="L12" s="213" t="s">
        <v>310</v>
      </c>
      <c r="M12" s="213">
        <v>1</v>
      </c>
      <c r="N12" s="213" t="s">
        <v>304</v>
      </c>
      <c r="O12" s="213">
        <v>1</v>
      </c>
      <c r="P12" s="213" t="s">
        <v>28</v>
      </c>
      <c r="Q12" s="217">
        <v>13.79</v>
      </c>
      <c r="R12" s="210">
        <v>433</v>
      </c>
      <c r="S12" s="210">
        <f t="shared" si="0"/>
        <v>31.399564902102973</v>
      </c>
      <c r="T12" s="215">
        <v>10</v>
      </c>
      <c r="U12" s="208">
        <v>85</v>
      </c>
      <c r="V12" s="273">
        <v>1.5</v>
      </c>
      <c r="W12" s="208">
        <v>43</v>
      </c>
      <c r="X12" s="209">
        <f t="shared" si="1"/>
        <v>3.1182015953589559</v>
      </c>
      <c r="Y12" s="208">
        <v>103</v>
      </c>
      <c r="Z12" s="216"/>
      <c r="AA12" s="209">
        <f t="shared" si="2"/>
        <v>1.2117647058823529</v>
      </c>
      <c r="AB12" s="209">
        <f t="shared" si="3"/>
        <v>4.3</v>
      </c>
      <c r="AC12" s="209">
        <f t="shared" si="4"/>
        <v>0.70547945205479456</v>
      </c>
      <c r="AD12" s="198"/>
    </row>
    <row r="13" spans="1:30">
      <c r="A13" s="212">
        <v>5.5</v>
      </c>
      <c r="B13" s="212" t="s">
        <v>282</v>
      </c>
      <c r="C13" s="213">
        <v>4</v>
      </c>
      <c r="D13" s="213" t="s">
        <v>64</v>
      </c>
      <c r="E13" s="213" t="s">
        <v>275</v>
      </c>
      <c r="F13" s="213" t="s">
        <v>300</v>
      </c>
      <c r="G13" s="213">
        <v>1</v>
      </c>
      <c r="H13" s="213" t="s">
        <v>324</v>
      </c>
      <c r="I13" s="213">
        <v>1</v>
      </c>
      <c r="J13" s="213" t="s">
        <v>325</v>
      </c>
      <c r="K13" s="213">
        <v>2</v>
      </c>
      <c r="L13" s="213" t="s">
        <v>310</v>
      </c>
      <c r="M13" s="213">
        <v>1</v>
      </c>
      <c r="N13" s="213" t="s">
        <v>304</v>
      </c>
      <c r="O13" s="213">
        <v>1</v>
      </c>
      <c r="P13" s="213" t="s">
        <v>28</v>
      </c>
      <c r="Q13" s="217">
        <v>13.55</v>
      </c>
      <c r="R13" s="210">
        <v>418</v>
      </c>
      <c r="S13" s="210">
        <f t="shared" si="0"/>
        <v>30.84870848708487</v>
      </c>
      <c r="T13" s="215">
        <v>10</v>
      </c>
      <c r="U13" s="208">
        <v>92</v>
      </c>
      <c r="V13" s="273">
        <v>1.3</v>
      </c>
      <c r="W13" s="208">
        <v>42</v>
      </c>
      <c r="X13" s="209">
        <f t="shared" si="1"/>
        <v>3.0996309963099629</v>
      </c>
      <c r="Y13" s="208">
        <v>99</v>
      </c>
      <c r="Z13" s="216"/>
      <c r="AA13" s="209">
        <f t="shared" si="2"/>
        <v>1.076086956521739</v>
      </c>
      <c r="AB13" s="209">
        <f t="shared" si="3"/>
        <v>4.2</v>
      </c>
      <c r="AC13" s="209">
        <f t="shared" si="4"/>
        <v>0.7021276595744681</v>
      </c>
      <c r="AD13" s="198"/>
    </row>
    <row r="14" spans="1:30">
      <c r="A14" s="212">
        <v>5.9</v>
      </c>
      <c r="B14" s="212" t="s">
        <v>282</v>
      </c>
      <c r="C14" s="213">
        <v>4</v>
      </c>
      <c r="D14" s="213" t="s">
        <v>64</v>
      </c>
      <c r="E14" s="213" t="s">
        <v>275</v>
      </c>
      <c r="F14" s="213" t="s">
        <v>300</v>
      </c>
      <c r="G14" s="213">
        <v>1</v>
      </c>
      <c r="H14" s="213" t="s">
        <v>324</v>
      </c>
      <c r="I14" s="213">
        <v>1</v>
      </c>
      <c r="J14" s="213" t="s">
        <v>325</v>
      </c>
      <c r="K14" s="213">
        <v>2</v>
      </c>
      <c r="L14" s="213" t="s">
        <v>310</v>
      </c>
      <c r="M14" s="213">
        <v>1</v>
      </c>
      <c r="N14" s="213" t="s">
        <v>304</v>
      </c>
      <c r="O14" s="213">
        <v>1</v>
      </c>
      <c r="P14" s="213" t="s">
        <v>28</v>
      </c>
      <c r="Q14" s="217">
        <v>13.53</v>
      </c>
      <c r="R14" s="210">
        <v>429</v>
      </c>
      <c r="S14" s="210">
        <f t="shared" si="0"/>
        <v>31.707317073170731</v>
      </c>
      <c r="T14" s="215">
        <v>8</v>
      </c>
      <c r="U14" s="208">
        <v>84</v>
      </c>
      <c r="V14" s="273">
        <v>2.1</v>
      </c>
      <c r="W14" s="208">
        <v>40</v>
      </c>
      <c r="X14" s="209">
        <f t="shared" si="1"/>
        <v>2.9563932002956395</v>
      </c>
      <c r="Y14" s="208">
        <v>109</v>
      </c>
      <c r="Z14" s="216"/>
      <c r="AA14" s="209">
        <f t="shared" si="2"/>
        <v>1.2976190476190477</v>
      </c>
      <c r="AB14" s="195">
        <f t="shared" si="3"/>
        <v>5</v>
      </c>
      <c r="AC14" s="209">
        <f t="shared" si="4"/>
        <v>0.73154362416107388</v>
      </c>
      <c r="AD14" s="198"/>
    </row>
    <row r="15" spans="1:30">
      <c r="A15" s="212">
        <v>6.11</v>
      </c>
      <c r="B15" s="212" t="s">
        <v>282</v>
      </c>
      <c r="C15" s="213">
        <v>4</v>
      </c>
      <c r="D15" s="213" t="s">
        <v>64</v>
      </c>
      <c r="E15" s="213" t="s">
        <v>275</v>
      </c>
      <c r="F15" s="213" t="s">
        <v>300</v>
      </c>
      <c r="G15" s="213">
        <v>1</v>
      </c>
      <c r="H15" s="213" t="s">
        <v>324</v>
      </c>
      <c r="I15" s="213">
        <v>1</v>
      </c>
      <c r="J15" s="213" t="s">
        <v>325</v>
      </c>
      <c r="K15" s="213">
        <v>2</v>
      </c>
      <c r="L15" s="213" t="s">
        <v>310</v>
      </c>
      <c r="M15" s="213">
        <v>1</v>
      </c>
      <c r="N15" s="213" t="s">
        <v>304</v>
      </c>
      <c r="O15" s="213">
        <v>1</v>
      </c>
      <c r="P15" s="213" t="s">
        <v>28</v>
      </c>
      <c r="Q15" s="217">
        <v>13.2</v>
      </c>
      <c r="R15" s="210">
        <v>420</v>
      </c>
      <c r="S15" s="210">
        <f t="shared" si="0"/>
        <v>31.81818181818182</v>
      </c>
      <c r="T15" s="209">
        <v>15</v>
      </c>
      <c r="U15" s="208">
        <v>83</v>
      </c>
      <c r="V15" s="273">
        <v>1.3</v>
      </c>
      <c r="W15" s="208">
        <v>46</v>
      </c>
      <c r="X15" s="209">
        <f t="shared" si="1"/>
        <v>3.4848484848484849</v>
      </c>
      <c r="Y15" s="208">
        <v>98</v>
      </c>
      <c r="Z15" s="216"/>
      <c r="AA15" s="209">
        <f t="shared" si="2"/>
        <v>1.1807228915662651</v>
      </c>
      <c r="AB15" s="209">
        <f t="shared" si="3"/>
        <v>3.0666666666666669</v>
      </c>
      <c r="AC15" s="209">
        <f t="shared" si="4"/>
        <v>0.68055555555555558</v>
      </c>
      <c r="AD15" s="198"/>
    </row>
    <row r="16" spans="1:30">
      <c r="A16" s="212">
        <v>6.8</v>
      </c>
      <c r="B16" s="212" t="s">
        <v>282</v>
      </c>
      <c r="C16" s="213">
        <v>4</v>
      </c>
      <c r="D16" s="213" t="s">
        <v>64</v>
      </c>
      <c r="E16" s="213" t="s">
        <v>275</v>
      </c>
      <c r="F16" s="213" t="s">
        <v>300</v>
      </c>
      <c r="G16" s="213">
        <v>1</v>
      </c>
      <c r="H16" s="213" t="s">
        <v>324</v>
      </c>
      <c r="I16" s="213">
        <v>1</v>
      </c>
      <c r="J16" s="213" t="s">
        <v>325</v>
      </c>
      <c r="K16" s="213">
        <v>2</v>
      </c>
      <c r="L16" s="213" t="s">
        <v>310</v>
      </c>
      <c r="M16" s="213">
        <v>1</v>
      </c>
      <c r="N16" s="213" t="s">
        <v>304</v>
      </c>
      <c r="O16" s="213">
        <v>1</v>
      </c>
      <c r="P16" s="213" t="s">
        <v>28</v>
      </c>
      <c r="Q16" s="217">
        <v>12.71</v>
      </c>
      <c r="R16" s="210">
        <v>380</v>
      </c>
      <c r="S16" s="210">
        <f t="shared" si="0"/>
        <v>29.897718332022027</v>
      </c>
      <c r="T16" s="215">
        <v>16</v>
      </c>
      <c r="U16" s="208">
        <v>76</v>
      </c>
      <c r="V16" s="273">
        <v>1.3</v>
      </c>
      <c r="W16" s="208">
        <v>37</v>
      </c>
      <c r="X16" s="209">
        <f t="shared" si="1"/>
        <v>2.9110936270653025</v>
      </c>
      <c r="Y16" s="208">
        <v>94</v>
      </c>
      <c r="Z16" s="216"/>
      <c r="AA16" s="209">
        <f t="shared" si="2"/>
        <v>1.236842105263158</v>
      </c>
      <c r="AB16" s="209">
        <f t="shared" si="3"/>
        <v>2.3125</v>
      </c>
      <c r="AC16" s="209">
        <f t="shared" si="4"/>
        <v>0.71755725190839692</v>
      </c>
      <c r="AD16" s="198"/>
    </row>
    <row r="17" spans="1:30">
      <c r="A17" s="212">
        <v>7.1</v>
      </c>
      <c r="B17" s="212" t="s">
        <v>282</v>
      </c>
      <c r="C17" s="213">
        <v>4</v>
      </c>
      <c r="D17" s="213" t="s">
        <v>64</v>
      </c>
      <c r="E17" s="213" t="s">
        <v>275</v>
      </c>
      <c r="F17" s="213" t="s">
        <v>300</v>
      </c>
      <c r="G17" s="213">
        <v>1</v>
      </c>
      <c r="H17" s="213" t="s">
        <v>324</v>
      </c>
      <c r="I17" s="213">
        <v>1</v>
      </c>
      <c r="J17" s="213" t="s">
        <v>325</v>
      </c>
      <c r="K17" s="213">
        <v>2</v>
      </c>
      <c r="L17" s="213" t="s">
        <v>310</v>
      </c>
      <c r="M17" s="213">
        <v>1</v>
      </c>
      <c r="N17" s="213" t="s">
        <v>304</v>
      </c>
      <c r="O17" s="213">
        <v>1</v>
      </c>
      <c r="P17" s="213" t="s">
        <v>28</v>
      </c>
      <c r="Q17" s="217">
        <v>14.52</v>
      </c>
      <c r="R17" s="210">
        <v>478</v>
      </c>
      <c r="S17" s="210">
        <f t="shared" si="0"/>
        <v>32.92011019283747</v>
      </c>
      <c r="T17" s="218">
        <v>18</v>
      </c>
      <c r="U17" s="208">
        <v>89</v>
      </c>
      <c r="V17" s="273">
        <v>1.7</v>
      </c>
      <c r="W17" s="208">
        <v>48</v>
      </c>
      <c r="X17" s="209">
        <f t="shared" si="1"/>
        <v>3.3057851239669422</v>
      </c>
      <c r="Y17" s="208">
        <v>113</v>
      </c>
      <c r="Z17" s="216"/>
      <c r="AA17" s="209">
        <f t="shared" si="2"/>
        <v>1.2696629213483146</v>
      </c>
      <c r="AB17" s="209">
        <f t="shared" si="3"/>
        <v>2.6666666666666665</v>
      </c>
      <c r="AC17" s="209">
        <f t="shared" si="4"/>
        <v>0.70186335403726707</v>
      </c>
      <c r="AD17" s="198"/>
    </row>
    <row r="18" spans="1:30">
      <c r="A18" s="212">
        <v>7.6</v>
      </c>
      <c r="B18" s="212" t="s">
        <v>282</v>
      </c>
      <c r="C18" s="213">
        <v>4</v>
      </c>
      <c r="D18" s="213" t="s">
        <v>64</v>
      </c>
      <c r="E18" s="213" t="s">
        <v>275</v>
      </c>
      <c r="F18" s="213" t="s">
        <v>300</v>
      </c>
      <c r="G18" s="213">
        <v>1</v>
      </c>
      <c r="H18" s="213" t="s">
        <v>324</v>
      </c>
      <c r="I18" s="213">
        <v>1</v>
      </c>
      <c r="J18" s="213" t="s">
        <v>325</v>
      </c>
      <c r="K18" s="213">
        <v>2</v>
      </c>
      <c r="L18" s="213" t="s">
        <v>310</v>
      </c>
      <c r="M18" s="213">
        <v>1</v>
      </c>
      <c r="N18" s="213" t="s">
        <v>304</v>
      </c>
      <c r="O18" s="213">
        <v>1</v>
      </c>
      <c r="P18" s="213" t="s">
        <v>28</v>
      </c>
      <c r="Q18" s="217">
        <v>14.42</v>
      </c>
      <c r="R18" s="210">
        <v>452</v>
      </c>
      <c r="S18" s="210">
        <f t="shared" si="0"/>
        <v>31.345353675450763</v>
      </c>
      <c r="T18" s="210">
        <v>11</v>
      </c>
      <c r="U18" s="208">
        <v>89</v>
      </c>
      <c r="V18" s="273">
        <v>1.3</v>
      </c>
      <c r="W18" s="208">
        <v>46</v>
      </c>
      <c r="X18" s="209">
        <f t="shared" si="1"/>
        <v>3.19001386962552</v>
      </c>
      <c r="Y18" s="208">
        <v>111</v>
      </c>
      <c r="Z18" s="216"/>
      <c r="AA18" s="209">
        <f t="shared" si="2"/>
        <v>1.247191011235955</v>
      </c>
      <c r="AB18" s="209">
        <f t="shared" si="3"/>
        <v>4.1818181818181817</v>
      </c>
      <c r="AC18" s="209">
        <f t="shared" si="4"/>
        <v>0.70700636942675155</v>
      </c>
      <c r="AD18" s="198"/>
    </row>
    <row r="19" spans="1:30">
      <c r="A19" s="212">
        <v>4</v>
      </c>
      <c r="B19" s="212" t="s">
        <v>282</v>
      </c>
      <c r="C19" s="213">
        <v>4</v>
      </c>
      <c r="D19" s="213" t="s">
        <v>64</v>
      </c>
      <c r="E19" s="213" t="s">
        <v>326</v>
      </c>
      <c r="F19" s="213" t="s">
        <v>300</v>
      </c>
      <c r="G19" s="213">
        <v>1</v>
      </c>
      <c r="H19" s="213" t="s">
        <v>301</v>
      </c>
      <c r="I19" s="213">
        <v>2</v>
      </c>
      <c r="J19" s="213" t="s">
        <v>303</v>
      </c>
      <c r="K19" s="213">
        <v>3</v>
      </c>
      <c r="L19" s="213" t="s">
        <v>302</v>
      </c>
      <c r="M19" s="213">
        <v>2</v>
      </c>
      <c r="N19" s="213" t="s">
        <v>304</v>
      </c>
      <c r="O19" s="213">
        <v>1</v>
      </c>
      <c r="P19" s="213" t="s">
        <v>28</v>
      </c>
      <c r="Q19" s="217">
        <v>15.14</v>
      </c>
      <c r="R19" s="210">
        <v>467</v>
      </c>
      <c r="S19" s="210">
        <f t="shared" si="0"/>
        <v>30.845442536327607</v>
      </c>
      <c r="T19" s="210">
        <v>14</v>
      </c>
      <c r="U19" s="208">
        <v>90</v>
      </c>
      <c r="V19" s="273">
        <v>0.6</v>
      </c>
      <c r="W19" s="208">
        <v>48</v>
      </c>
      <c r="X19" s="209">
        <f t="shared" si="1"/>
        <v>3.1704095112285335</v>
      </c>
      <c r="Y19" s="208">
        <v>113</v>
      </c>
      <c r="Z19" s="216"/>
      <c r="AA19" s="209">
        <f t="shared" si="2"/>
        <v>1.2555555555555555</v>
      </c>
      <c r="AB19" s="209">
        <f t="shared" si="3"/>
        <v>3.4285714285714284</v>
      </c>
      <c r="AC19" s="209">
        <f t="shared" si="4"/>
        <v>0.70186335403726707</v>
      </c>
      <c r="AD19" s="198"/>
    </row>
    <row r="20" spans="1:30">
      <c r="A20" s="212">
        <v>4</v>
      </c>
      <c r="B20" s="212" t="s">
        <v>282</v>
      </c>
      <c r="C20" s="213">
        <v>4</v>
      </c>
      <c r="D20" s="213" t="s">
        <v>64</v>
      </c>
      <c r="E20" s="213" t="s">
        <v>327</v>
      </c>
      <c r="F20" s="213" t="s">
        <v>300</v>
      </c>
      <c r="G20" s="213">
        <v>1</v>
      </c>
      <c r="H20" s="213" t="s">
        <v>301</v>
      </c>
      <c r="I20" s="213">
        <v>2</v>
      </c>
      <c r="J20" s="213" t="s">
        <v>303</v>
      </c>
      <c r="K20" s="213">
        <v>3</v>
      </c>
      <c r="L20" s="213" t="s">
        <v>302</v>
      </c>
      <c r="M20" s="213">
        <v>2</v>
      </c>
      <c r="N20" s="213" t="s">
        <v>308</v>
      </c>
      <c r="O20" s="213" t="s">
        <v>328</v>
      </c>
      <c r="P20" s="213" t="s">
        <v>28</v>
      </c>
      <c r="Q20" s="217">
        <v>15.14</v>
      </c>
      <c r="R20" s="210">
        <v>467</v>
      </c>
      <c r="S20" s="210">
        <f t="shared" si="0"/>
        <v>30.845442536327607</v>
      </c>
      <c r="T20" s="210">
        <v>14</v>
      </c>
      <c r="U20" s="208">
        <v>90</v>
      </c>
      <c r="V20" s="273">
        <v>0.6</v>
      </c>
      <c r="W20" s="208">
        <v>48</v>
      </c>
      <c r="X20" s="209">
        <f t="shared" si="1"/>
        <v>3.1704095112285335</v>
      </c>
      <c r="Y20" s="208">
        <v>113</v>
      </c>
      <c r="Z20" s="216"/>
      <c r="AA20" s="209">
        <f t="shared" si="2"/>
        <v>1.2555555555555555</v>
      </c>
      <c r="AB20" s="209">
        <f t="shared" si="3"/>
        <v>3.4285714285714284</v>
      </c>
      <c r="AC20" s="209">
        <f t="shared" si="4"/>
        <v>0.70186335403726707</v>
      </c>
      <c r="AD20" s="198"/>
    </row>
    <row r="21" spans="1:30">
      <c r="A21" s="212">
        <v>4.0999999999999996</v>
      </c>
      <c r="B21" s="212" t="s">
        <v>282</v>
      </c>
      <c r="C21" s="213">
        <v>4</v>
      </c>
      <c r="D21" s="213" t="s">
        <v>64</v>
      </c>
      <c r="E21" s="213" t="s">
        <v>326</v>
      </c>
      <c r="F21" s="213" t="s">
        <v>300</v>
      </c>
      <c r="G21" s="213">
        <v>1</v>
      </c>
      <c r="H21" s="213" t="s">
        <v>301</v>
      </c>
      <c r="I21" s="213">
        <v>2</v>
      </c>
      <c r="J21" s="213" t="s">
        <v>303</v>
      </c>
      <c r="K21" s="213">
        <v>3</v>
      </c>
      <c r="L21" s="213" t="s">
        <v>302</v>
      </c>
      <c r="M21" s="213">
        <v>2</v>
      </c>
      <c r="N21" s="213" t="s">
        <v>304</v>
      </c>
      <c r="O21" s="213">
        <v>1</v>
      </c>
      <c r="P21" s="213" t="s">
        <v>28</v>
      </c>
      <c r="Q21" s="217">
        <v>13.83</v>
      </c>
      <c r="R21" s="210">
        <v>444</v>
      </c>
      <c r="S21" s="210">
        <f t="shared" si="0"/>
        <v>32.104121475054228</v>
      </c>
      <c r="T21" s="210">
        <v>11</v>
      </c>
      <c r="U21" s="208">
        <v>89</v>
      </c>
      <c r="V21" s="273">
        <v>1.8</v>
      </c>
      <c r="W21" s="208">
        <v>41</v>
      </c>
      <c r="X21" s="209">
        <f t="shared" si="1"/>
        <v>2.9645697758496024</v>
      </c>
      <c r="Y21" s="208">
        <v>108</v>
      </c>
      <c r="Z21" s="216"/>
      <c r="AA21" s="209">
        <f t="shared" si="2"/>
        <v>1.2134831460674158</v>
      </c>
      <c r="AB21" s="209">
        <f t="shared" si="3"/>
        <v>3.7272727272727271</v>
      </c>
      <c r="AC21" s="209">
        <f t="shared" si="4"/>
        <v>0.72483221476510062</v>
      </c>
      <c r="AD21" s="198"/>
    </row>
    <row r="22" spans="1:30">
      <c r="A22" s="212">
        <v>4.0999999999999996</v>
      </c>
      <c r="B22" s="212" t="s">
        <v>282</v>
      </c>
      <c r="C22" s="213">
        <v>4</v>
      </c>
      <c r="D22" s="213" t="s">
        <v>64</v>
      </c>
      <c r="E22" s="213" t="s">
        <v>327</v>
      </c>
      <c r="F22" s="213" t="s">
        <v>300</v>
      </c>
      <c r="G22" s="213">
        <v>1</v>
      </c>
      <c r="H22" s="213" t="s">
        <v>301</v>
      </c>
      <c r="I22" s="213">
        <v>2</v>
      </c>
      <c r="J22" s="213" t="s">
        <v>303</v>
      </c>
      <c r="K22" s="213">
        <v>3</v>
      </c>
      <c r="L22" s="213" t="s">
        <v>302</v>
      </c>
      <c r="M22" s="213">
        <v>2</v>
      </c>
      <c r="N22" s="213" t="s">
        <v>308</v>
      </c>
      <c r="O22" s="213">
        <v>5</v>
      </c>
      <c r="P22" s="213" t="s">
        <v>28</v>
      </c>
      <c r="Q22" s="217">
        <v>13.83</v>
      </c>
      <c r="R22" s="210">
        <v>444</v>
      </c>
      <c r="S22" s="210">
        <f t="shared" si="0"/>
        <v>32.104121475054228</v>
      </c>
      <c r="T22" s="210">
        <v>11</v>
      </c>
      <c r="U22" s="208">
        <v>89</v>
      </c>
      <c r="V22" s="273">
        <v>1.8</v>
      </c>
      <c r="W22" s="208">
        <v>41</v>
      </c>
      <c r="X22" s="209">
        <f t="shared" si="1"/>
        <v>2.9645697758496024</v>
      </c>
      <c r="Y22" s="208">
        <v>108</v>
      </c>
      <c r="Z22" s="216"/>
      <c r="AA22" s="209">
        <f t="shared" si="2"/>
        <v>1.2134831460674158</v>
      </c>
      <c r="AB22" s="209">
        <f t="shared" si="3"/>
        <v>3.7272727272727271</v>
      </c>
      <c r="AC22" s="209">
        <f t="shared" si="4"/>
        <v>0.72483221476510062</v>
      </c>
      <c r="AD22" s="198"/>
    </row>
    <row r="23" spans="1:30">
      <c r="A23" s="212">
        <v>4.8099999999999996</v>
      </c>
      <c r="B23" s="212" t="s">
        <v>282</v>
      </c>
      <c r="C23" s="213">
        <v>4</v>
      </c>
      <c r="D23" s="213" t="s">
        <v>64</v>
      </c>
      <c r="E23" s="213" t="s">
        <v>326</v>
      </c>
      <c r="F23" s="213" t="s">
        <v>300</v>
      </c>
      <c r="G23" s="213">
        <v>1</v>
      </c>
      <c r="H23" s="213" t="s">
        <v>301</v>
      </c>
      <c r="I23" s="213">
        <v>2</v>
      </c>
      <c r="J23" s="213" t="s">
        <v>303</v>
      </c>
      <c r="K23" s="213">
        <v>3</v>
      </c>
      <c r="L23" s="213" t="s">
        <v>302</v>
      </c>
      <c r="M23" s="213">
        <v>2</v>
      </c>
      <c r="N23" s="213" t="s">
        <v>304</v>
      </c>
      <c r="O23" s="213">
        <v>1</v>
      </c>
      <c r="P23" s="213" t="s">
        <v>28</v>
      </c>
      <c r="Q23" s="217">
        <v>13.73</v>
      </c>
      <c r="R23" s="210">
        <v>437</v>
      </c>
      <c r="S23" s="210">
        <f t="shared" si="0"/>
        <v>31.828113619810633</v>
      </c>
      <c r="T23" s="215">
        <v>9</v>
      </c>
      <c r="U23" s="208">
        <v>88</v>
      </c>
      <c r="V23" s="273">
        <v>1.1000000000000001</v>
      </c>
      <c r="W23" s="208">
        <v>43</v>
      </c>
      <c r="X23" s="209">
        <f t="shared" si="1"/>
        <v>3.1318281136198105</v>
      </c>
      <c r="Y23" s="208">
        <v>107</v>
      </c>
      <c r="Z23" s="216"/>
      <c r="AA23" s="209">
        <f t="shared" si="2"/>
        <v>1.2159090909090908</v>
      </c>
      <c r="AB23" s="209">
        <f t="shared" si="3"/>
        <v>4.7777777777777777</v>
      </c>
      <c r="AC23" s="209">
        <f t="shared" si="4"/>
        <v>0.71333333333333337</v>
      </c>
      <c r="AD23" s="198"/>
    </row>
    <row r="24" spans="1:30">
      <c r="A24" s="212">
        <v>4.8099999999999996</v>
      </c>
      <c r="B24" s="212" t="s">
        <v>282</v>
      </c>
      <c r="C24" s="213">
        <v>4</v>
      </c>
      <c r="D24" s="213" t="s">
        <v>64</v>
      </c>
      <c r="E24" s="213" t="s">
        <v>327</v>
      </c>
      <c r="F24" s="213" t="s">
        <v>300</v>
      </c>
      <c r="G24" s="213">
        <v>1</v>
      </c>
      <c r="H24" s="213" t="s">
        <v>301</v>
      </c>
      <c r="I24" s="213">
        <v>2</v>
      </c>
      <c r="J24" s="213" t="s">
        <v>303</v>
      </c>
      <c r="K24" s="213">
        <v>3</v>
      </c>
      <c r="L24" s="213" t="s">
        <v>302</v>
      </c>
      <c r="M24" s="213">
        <v>2</v>
      </c>
      <c r="N24" s="213" t="s">
        <v>308</v>
      </c>
      <c r="O24" s="213">
        <v>5</v>
      </c>
      <c r="P24" s="213" t="s">
        <v>28</v>
      </c>
      <c r="Q24" s="217">
        <v>13.73</v>
      </c>
      <c r="R24" s="210">
        <v>437</v>
      </c>
      <c r="S24" s="210">
        <f t="shared" si="0"/>
        <v>31.828113619810633</v>
      </c>
      <c r="T24" s="215">
        <v>9</v>
      </c>
      <c r="U24" s="208">
        <v>88</v>
      </c>
      <c r="V24" s="273">
        <v>1.1000000000000001</v>
      </c>
      <c r="W24" s="208">
        <v>43</v>
      </c>
      <c r="X24" s="209">
        <f t="shared" si="1"/>
        <v>3.1318281136198105</v>
      </c>
      <c r="Y24" s="208">
        <v>107</v>
      </c>
      <c r="Z24" s="216"/>
      <c r="AA24" s="209">
        <f t="shared" si="2"/>
        <v>1.2159090909090908</v>
      </c>
      <c r="AB24" s="209">
        <f t="shared" si="3"/>
        <v>4.7777777777777777</v>
      </c>
      <c r="AC24" s="209">
        <f t="shared" si="4"/>
        <v>0.71333333333333337</v>
      </c>
      <c r="AD24" s="198"/>
    </row>
    <row r="25" spans="1:30">
      <c r="A25" s="212">
        <v>5.68</v>
      </c>
      <c r="B25" s="212" t="s">
        <v>282</v>
      </c>
      <c r="C25" s="213">
        <v>4</v>
      </c>
      <c r="D25" s="213" t="s">
        <v>64</v>
      </c>
      <c r="E25" s="213" t="s">
        <v>326</v>
      </c>
      <c r="F25" s="213" t="s">
        <v>300</v>
      </c>
      <c r="G25" s="213">
        <v>1</v>
      </c>
      <c r="H25" s="213" t="s">
        <v>301</v>
      </c>
      <c r="I25" s="213">
        <v>2</v>
      </c>
      <c r="J25" s="213" t="s">
        <v>303</v>
      </c>
      <c r="K25" s="213">
        <v>3</v>
      </c>
      <c r="L25" s="213" t="s">
        <v>302</v>
      </c>
      <c r="M25" s="213">
        <v>2</v>
      </c>
      <c r="N25" s="213" t="s">
        <v>304</v>
      </c>
      <c r="O25" s="213">
        <v>1</v>
      </c>
      <c r="P25" s="213" t="s">
        <v>28</v>
      </c>
      <c r="Q25" s="217">
        <v>13.54</v>
      </c>
      <c r="R25" s="210">
        <v>420</v>
      </c>
      <c r="S25" s="210">
        <f t="shared" si="0"/>
        <v>31.0192023633678</v>
      </c>
      <c r="T25" s="215">
        <v>10</v>
      </c>
      <c r="U25" s="208">
        <v>86</v>
      </c>
      <c r="V25" s="273">
        <v>0.7</v>
      </c>
      <c r="W25" s="208">
        <v>42</v>
      </c>
      <c r="X25" s="209">
        <f t="shared" si="1"/>
        <v>3.1019202363367802</v>
      </c>
      <c r="Y25" s="208">
        <v>100</v>
      </c>
      <c r="Z25" s="216"/>
      <c r="AA25" s="209">
        <f t="shared" si="2"/>
        <v>1.1627906976744187</v>
      </c>
      <c r="AB25" s="209">
        <f t="shared" si="3"/>
        <v>4.2</v>
      </c>
      <c r="AC25" s="209">
        <f t="shared" si="4"/>
        <v>0.70422535211267601</v>
      </c>
      <c r="AD25" s="198"/>
    </row>
    <row r="26" spans="1:30">
      <c r="A26" s="212">
        <v>5.68</v>
      </c>
      <c r="B26" s="212" t="s">
        <v>282</v>
      </c>
      <c r="C26" s="213">
        <v>4</v>
      </c>
      <c r="D26" s="213" t="s">
        <v>64</v>
      </c>
      <c r="E26" s="213" t="s">
        <v>152</v>
      </c>
      <c r="F26" s="213" t="s">
        <v>300</v>
      </c>
      <c r="G26" s="213">
        <v>1</v>
      </c>
      <c r="H26" s="213" t="s">
        <v>301</v>
      </c>
      <c r="I26" s="213">
        <v>2</v>
      </c>
      <c r="J26" s="213" t="s">
        <v>303</v>
      </c>
      <c r="K26" s="213">
        <v>3</v>
      </c>
      <c r="L26" s="213" t="s">
        <v>302</v>
      </c>
      <c r="M26" s="213">
        <v>2</v>
      </c>
      <c r="N26" s="213" t="s">
        <v>304</v>
      </c>
      <c r="O26" s="213">
        <v>1</v>
      </c>
      <c r="P26" s="213" t="s">
        <v>28</v>
      </c>
      <c r="Q26" s="217">
        <v>13.54</v>
      </c>
      <c r="R26" s="210">
        <v>420</v>
      </c>
      <c r="S26" s="210">
        <f t="shared" si="0"/>
        <v>31.0192023633678</v>
      </c>
      <c r="T26" s="215">
        <v>10</v>
      </c>
      <c r="U26" s="208">
        <v>86</v>
      </c>
      <c r="V26" s="273">
        <v>0.7</v>
      </c>
      <c r="W26" s="208">
        <v>42</v>
      </c>
      <c r="X26" s="209">
        <f t="shared" si="1"/>
        <v>3.1019202363367802</v>
      </c>
      <c r="Y26" s="208">
        <v>100</v>
      </c>
      <c r="Z26" s="216"/>
      <c r="AA26" s="209">
        <f t="shared" si="2"/>
        <v>1.1627906976744187</v>
      </c>
      <c r="AB26" s="209">
        <f t="shared" si="3"/>
        <v>4.2</v>
      </c>
      <c r="AC26" s="209">
        <f t="shared" si="4"/>
        <v>0.70422535211267601</v>
      </c>
      <c r="AD26" s="198"/>
    </row>
    <row r="27" spans="1:30">
      <c r="A27" s="212">
        <v>5.9</v>
      </c>
      <c r="B27" s="212" t="s">
        <v>282</v>
      </c>
      <c r="C27" s="213">
        <v>4</v>
      </c>
      <c r="D27" s="213" t="s">
        <v>64</v>
      </c>
      <c r="E27" s="213" t="s">
        <v>326</v>
      </c>
      <c r="F27" s="213" t="s">
        <v>300</v>
      </c>
      <c r="G27" s="213">
        <v>1</v>
      </c>
      <c r="H27" s="213" t="s">
        <v>301</v>
      </c>
      <c r="I27" s="213">
        <v>2</v>
      </c>
      <c r="J27" s="213" t="s">
        <v>303</v>
      </c>
      <c r="K27" s="213">
        <v>3</v>
      </c>
      <c r="L27" s="213" t="s">
        <v>302</v>
      </c>
      <c r="M27" s="213">
        <v>2</v>
      </c>
      <c r="N27" s="213" t="s">
        <v>304</v>
      </c>
      <c r="O27" s="213">
        <v>1</v>
      </c>
      <c r="P27" s="213" t="s">
        <v>28</v>
      </c>
      <c r="Q27" s="217">
        <v>13.53</v>
      </c>
      <c r="R27" s="210">
        <v>429</v>
      </c>
      <c r="S27" s="210">
        <f t="shared" si="0"/>
        <v>31.707317073170731</v>
      </c>
      <c r="T27" s="215">
        <v>8</v>
      </c>
      <c r="U27" s="208">
        <v>84</v>
      </c>
      <c r="V27" s="273">
        <v>2.1</v>
      </c>
      <c r="W27" s="208">
        <v>40</v>
      </c>
      <c r="X27" s="209">
        <f t="shared" si="1"/>
        <v>2.9563932002956395</v>
      </c>
      <c r="Y27" s="208">
        <v>109</v>
      </c>
      <c r="Z27" s="216"/>
      <c r="AA27" s="209">
        <f t="shared" si="2"/>
        <v>1.2976190476190477</v>
      </c>
      <c r="AB27" s="195">
        <f t="shared" si="3"/>
        <v>5</v>
      </c>
      <c r="AC27" s="209">
        <f t="shared" si="4"/>
        <v>0.73154362416107388</v>
      </c>
      <c r="AD27" s="198"/>
    </row>
    <row r="28" spans="1:30">
      <c r="A28" s="212">
        <v>5.9</v>
      </c>
      <c r="B28" s="212" t="s">
        <v>282</v>
      </c>
      <c r="C28" s="213">
        <v>4</v>
      </c>
      <c r="D28" s="213" t="s">
        <v>64</v>
      </c>
      <c r="E28" s="213" t="s">
        <v>327</v>
      </c>
      <c r="F28" s="213" t="s">
        <v>300</v>
      </c>
      <c r="G28" s="213">
        <v>1</v>
      </c>
      <c r="H28" s="213" t="s">
        <v>301</v>
      </c>
      <c r="I28" s="213">
        <v>2</v>
      </c>
      <c r="J28" s="213" t="s">
        <v>303</v>
      </c>
      <c r="K28" s="213">
        <v>3</v>
      </c>
      <c r="L28" s="213" t="s">
        <v>302</v>
      </c>
      <c r="M28" s="213">
        <v>2</v>
      </c>
      <c r="N28" s="213" t="s">
        <v>308</v>
      </c>
      <c r="O28" s="213">
        <v>5</v>
      </c>
      <c r="P28" s="213" t="s">
        <v>28</v>
      </c>
      <c r="Q28" s="217">
        <v>13.53</v>
      </c>
      <c r="R28" s="210">
        <v>429</v>
      </c>
      <c r="S28" s="210">
        <f t="shared" si="0"/>
        <v>31.707317073170731</v>
      </c>
      <c r="T28" s="215">
        <v>8</v>
      </c>
      <c r="U28" s="208">
        <v>84</v>
      </c>
      <c r="V28" s="273">
        <v>2.1</v>
      </c>
      <c r="W28" s="208">
        <v>40</v>
      </c>
      <c r="X28" s="209">
        <f t="shared" si="1"/>
        <v>2.9563932002956395</v>
      </c>
      <c r="Y28" s="208">
        <v>109</v>
      </c>
      <c r="Z28" s="216"/>
      <c r="AA28" s="209">
        <f t="shared" si="2"/>
        <v>1.2976190476190477</v>
      </c>
      <c r="AB28" s="195">
        <f t="shared" si="3"/>
        <v>5</v>
      </c>
      <c r="AC28" s="209">
        <f t="shared" si="4"/>
        <v>0.73154362416107388</v>
      </c>
      <c r="AD28" s="198"/>
    </row>
    <row r="29" spans="1:30">
      <c r="A29" s="212">
        <v>6.35</v>
      </c>
      <c r="B29" s="212" t="s">
        <v>282</v>
      </c>
      <c r="C29" s="213">
        <v>4</v>
      </c>
      <c r="D29" s="213" t="s">
        <v>64</v>
      </c>
      <c r="E29" s="213" t="s">
        <v>326</v>
      </c>
      <c r="F29" s="213" t="s">
        <v>300</v>
      </c>
      <c r="G29" s="213">
        <v>1</v>
      </c>
      <c r="H29" s="213" t="s">
        <v>301</v>
      </c>
      <c r="I29" s="213">
        <v>2</v>
      </c>
      <c r="J29" s="213" t="s">
        <v>303</v>
      </c>
      <c r="K29" s="213">
        <v>3</v>
      </c>
      <c r="L29" s="213" t="s">
        <v>302</v>
      </c>
      <c r="M29" s="213">
        <v>2</v>
      </c>
      <c r="N29" s="213" t="s">
        <v>304</v>
      </c>
      <c r="O29" s="213">
        <v>1</v>
      </c>
      <c r="P29" s="213" t="s">
        <v>28</v>
      </c>
      <c r="Q29" s="217">
        <v>12.78</v>
      </c>
      <c r="R29" s="210">
        <v>388</v>
      </c>
      <c r="S29" s="210">
        <f t="shared" si="0"/>
        <v>30.359937402190926</v>
      </c>
      <c r="T29" s="210">
        <v>14</v>
      </c>
      <c r="U29" s="208">
        <v>79</v>
      </c>
      <c r="V29" s="273">
        <v>2</v>
      </c>
      <c r="W29" s="208">
        <v>45</v>
      </c>
      <c r="X29" s="209">
        <f t="shared" si="1"/>
        <v>3.5211267605633805</v>
      </c>
      <c r="Y29" s="208">
        <v>95</v>
      </c>
      <c r="Z29" s="216"/>
      <c r="AA29" s="209">
        <f t="shared" si="2"/>
        <v>1.2025316455696202</v>
      </c>
      <c r="AB29" s="209">
        <f t="shared" si="3"/>
        <v>3.2142857142857144</v>
      </c>
      <c r="AC29" s="209">
        <f t="shared" si="4"/>
        <v>0.6785714285714286</v>
      </c>
      <c r="AD29" s="198"/>
    </row>
    <row r="30" spans="1:30">
      <c r="A30" s="212">
        <v>6.35</v>
      </c>
      <c r="B30" s="212" t="s">
        <v>282</v>
      </c>
      <c r="C30" s="213">
        <v>4</v>
      </c>
      <c r="D30" s="213" t="s">
        <v>64</v>
      </c>
      <c r="E30" s="213" t="s">
        <v>327</v>
      </c>
      <c r="F30" s="213" t="s">
        <v>300</v>
      </c>
      <c r="G30" s="213">
        <v>1</v>
      </c>
      <c r="H30" s="213" t="s">
        <v>301</v>
      </c>
      <c r="I30" s="213">
        <v>2</v>
      </c>
      <c r="J30" s="213" t="s">
        <v>303</v>
      </c>
      <c r="K30" s="213">
        <v>3</v>
      </c>
      <c r="L30" s="213" t="s">
        <v>302</v>
      </c>
      <c r="M30" s="213">
        <v>2</v>
      </c>
      <c r="N30" s="213" t="s">
        <v>308</v>
      </c>
      <c r="O30" s="213">
        <v>5</v>
      </c>
      <c r="P30" s="213" t="s">
        <v>28</v>
      </c>
      <c r="Q30" s="217">
        <v>12.78</v>
      </c>
      <c r="R30" s="210">
        <v>388</v>
      </c>
      <c r="S30" s="210">
        <f t="shared" si="0"/>
        <v>30.359937402190926</v>
      </c>
      <c r="T30" s="210">
        <v>14</v>
      </c>
      <c r="U30" s="208">
        <v>79</v>
      </c>
      <c r="V30" s="273">
        <v>2</v>
      </c>
      <c r="W30" s="208">
        <v>45</v>
      </c>
      <c r="X30" s="209">
        <f t="shared" si="1"/>
        <v>3.5211267605633805</v>
      </c>
      <c r="Y30" s="208">
        <v>95</v>
      </c>
      <c r="Z30" s="216"/>
      <c r="AA30" s="209">
        <f t="shared" si="2"/>
        <v>1.2025316455696202</v>
      </c>
      <c r="AB30" s="209">
        <f t="shared" si="3"/>
        <v>3.2142857142857144</v>
      </c>
      <c r="AC30" s="209">
        <f t="shared" si="4"/>
        <v>0.6785714285714286</v>
      </c>
      <c r="AD30" s="198"/>
    </row>
    <row r="31" spans="1:30">
      <c r="A31" s="212">
        <v>6.8</v>
      </c>
      <c r="B31" s="212" t="s">
        <v>282</v>
      </c>
      <c r="C31" s="213">
        <v>4</v>
      </c>
      <c r="D31" s="213" t="s">
        <v>64</v>
      </c>
      <c r="E31" s="213" t="s">
        <v>326</v>
      </c>
      <c r="F31" s="213" t="s">
        <v>300</v>
      </c>
      <c r="G31" s="213">
        <v>1</v>
      </c>
      <c r="H31" s="213" t="s">
        <v>301</v>
      </c>
      <c r="I31" s="213">
        <v>2</v>
      </c>
      <c r="J31" s="213" t="s">
        <v>303</v>
      </c>
      <c r="K31" s="213">
        <v>3</v>
      </c>
      <c r="L31" s="213" t="s">
        <v>302</v>
      </c>
      <c r="M31" s="213">
        <v>2</v>
      </c>
      <c r="N31" s="213" t="s">
        <v>304</v>
      </c>
      <c r="O31" s="213">
        <v>1</v>
      </c>
      <c r="P31" s="213" t="s">
        <v>28</v>
      </c>
      <c r="Q31" s="217">
        <v>12.71</v>
      </c>
      <c r="R31" s="210">
        <v>380</v>
      </c>
      <c r="S31" s="210">
        <f t="shared" si="0"/>
        <v>29.897718332022027</v>
      </c>
      <c r="T31" s="215">
        <v>16</v>
      </c>
      <c r="U31" s="208">
        <v>76</v>
      </c>
      <c r="V31" s="273">
        <v>1.3</v>
      </c>
      <c r="W31" s="208">
        <v>37</v>
      </c>
      <c r="X31" s="209">
        <f t="shared" si="1"/>
        <v>2.9110936270653025</v>
      </c>
      <c r="Y31" s="208">
        <v>94</v>
      </c>
      <c r="Z31" s="216"/>
      <c r="AA31" s="209">
        <f t="shared" si="2"/>
        <v>1.236842105263158</v>
      </c>
      <c r="AB31" s="209">
        <f t="shared" si="3"/>
        <v>2.3125</v>
      </c>
      <c r="AC31" s="209">
        <f t="shared" si="4"/>
        <v>0.71755725190839692</v>
      </c>
      <c r="AD31" s="198"/>
    </row>
    <row r="32" spans="1:30">
      <c r="A32" s="212">
        <v>6.8</v>
      </c>
      <c r="B32" s="212" t="s">
        <v>282</v>
      </c>
      <c r="C32" s="213">
        <v>4</v>
      </c>
      <c r="D32" s="213" t="s">
        <v>64</v>
      </c>
      <c r="E32" s="213" t="s">
        <v>327</v>
      </c>
      <c r="F32" s="213" t="s">
        <v>300</v>
      </c>
      <c r="G32" s="213">
        <v>1</v>
      </c>
      <c r="H32" s="213" t="s">
        <v>301</v>
      </c>
      <c r="I32" s="213">
        <v>2</v>
      </c>
      <c r="J32" s="213" t="s">
        <v>303</v>
      </c>
      <c r="K32" s="213">
        <v>3</v>
      </c>
      <c r="L32" s="213" t="s">
        <v>302</v>
      </c>
      <c r="M32" s="213">
        <v>2</v>
      </c>
      <c r="N32" s="213" t="s">
        <v>308</v>
      </c>
      <c r="O32" s="213">
        <v>5</v>
      </c>
      <c r="P32" s="213" t="s">
        <v>28</v>
      </c>
      <c r="Q32" s="217">
        <v>12.71</v>
      </c>
      <c r="R32" s="210">
        <v>380</v>
      </c>
      <c r="S32" s="210">
        <f t="shared" si="0"/>
        <v>29.897718332022027</v>
      </c>
      <c r="T32" s="215">
        <v>16</v>
      </c>
      <c r="U32" s="208">
        <v>76</v>
      </c>
      <c r="V32" s="273">
        <v>1.3</v>
      </c>
      <c r="W32" s="208">
        <v>37</v>
      </c>
      <c r="X32" s="209">
        <f t="shared" si="1"/>
        <v>2.9110936270653025</v>
      </c>
      <c r="Y32" s="208">
        <v>94</v>
      </c>
      <c r="Z32" s="216"/>
      <c r="AA32" s="209">
        <f t="shared" si="2"/>
        <v>1.236842105263158</v>
      </c>
      <c r="AB32" s="209">
        <f t="shared" si="3"/>
        <v>2.3125</v>
      </c>
      <c r="AC32" s="209">
        <f t="shared" si="4"/>
        <v>0.71755725190839692</v>
      </c>
      <c r="AD32" s="198"/>
    </row>
    <row r="33" spans="1:30">
      <c r="A33" s="212">
        <v>7</v>
      </c>
      <c r="B33" s="212" t="s">
        <v>282</v>
      </c>
      <c r="C33" s="213">
        <v>4</v>
      </c>
      <c r="D33" s="213" t="s">
        <v>64</v>
      </c>
      <c r="E33" s="213" t="s">
        <v>326</v>
      </c>
      <c r="F33" s="213" t="s">
        <v>300</v>
      </c>
      <c r="G33" s="316">
        <v>1</v>
      </c>
      <c r="H33" s="213" t="s">
        <v>301</v>
      </c>
      <c r="I33" s="213">
        <v>2</v>
      </c>
      <c r="J33" s="213" t="s">
        <v>303</v>
      </c>
      <c r="K33" s="213">
        <v>3</v>
      </c>
      <c r="L33" s="213" t="s">
        <v>302</v>
      </c>
      <c r="M33" s="213">
        <v>2</v>
      </c>
      <c r="N33" s="213" t="s">
        <v>304</v>
      </c>
      <c r="O33" s="213">
        <v>1</v>
      </c>
      <c r="P33" s="213" t="s">
        <v>28</v>
      </c>
      <c r="Q33" s="217">
        <v>14.67</v>
      </c>
      <c r="R33" s="210">
        <v>451</v>
      </c>
      <c r="S33" s="210">
        <f t="shared" si="0"/>
        <v>30.743012951601909</v>
      </c>
      <c r="T33" s="210">
        <v>11</v>
      </c>
      <c r="U33" s="208">
        <v>88</v>
      </c>
      <c r="V33" s="273">
        <v>1.6</v>
      </c>
      <c r="W33" s="208">
        <v>44</v>
      </c>
      <c r="X33" s="209">
        <f t="shared" si="1"/>
        <v>2.9993183367416498</v>
      </c>
      <c r="Y33" s="208">
        <v>111</v>
      </c>
      <c r="Z33" s="216"/>
      <c r="AA33" s="209">
        <f t="shared" si="2"/>
        <v>1.2613636363636365</v>
      </c>
      <c r="AB33" s="209">
        <f t="shared" si="3"/>
        <v>4</v>
      </c>
      <c r="AC33" s="209">
        <f t="shared" si="4"/>
        <v>0.71612903225806457</v>
      </c>
      <c r="AD33" s="198"/>
    </row>
    <row r="34" spans="1:30">
      <c r="A34" s="212">
        <v>7</v>
      </c>
      <c r="B34" s="212" t="s">
        <v>282</v>
      </c>
      <c r="C34" s="213">
        <v>4</v>
      </c>
      <c r="D34" s="213" t="s">
        <v>64</v>
      </c>
      <c r="E34" s="213" t="s">
        <v>327</v>
      </c>
      <c r="F34" s="213" t="s">
        <v>300</v>
      </c>
      <c r="G34" s="213">
        <v>1</v>
      </c>
      <c r="H34" s="213" t="s">
        <v>301</v>
      </c>
      <c r="I34" s="213">
        <v>2</v>
      </c>
      <c r="J34" s="213" t="s">
        <v>303</v>
      </c>
      <c r="K34" s="213">
        <v>3</v>
      </c>
      <c r="L34" s="213" t="s">
        <v>302</v>
      </c>
      <c r="M34" s="213">
        <v>2</v>
      </c>
      <c r="N34" s="213" t="s">
        <v>308</v>
      </c>
      <c r="O34" s="213">
        <v>5</v>
      </c>
      <c r="P34" s="213" t="s">
        <v>28</v>
      </c>
      <c r="Q34" s="217">
        <v>14.67</v>
      </c>
      <c r="R34" s="210">
        <v>451</v>
      </c>
      <c r="S34" s="210">
        <f t="shared" si="0"/>
        <v>30.743012951601909</v>
      </c>
      <c r="T34" s="210">
        <v>11</v>
      </c>
      <c r="U34" s="208">
        <v>88</v>
      </c>
      <c r="V34" s="273">
        <v>1.6</v>
      </c>
      <c r="W34" s="208">
        <v>44</v>
      </c>
      <c r="X34" s="209">
        <f t="shared" si="1"/>
        <v>2.9993183367416498</v>
      </c>
      <c r="Y34" s="208">
        <v>111</v>
      </c>
      <c r="Z34" s="216"/>
      <c r="AA34" s="209">
        <f t="shared" si="2"/>
        <v>1.2613636363636365</v>
      </c>
      <c r="AB34" s="209">
        <f t="shared" si="3"/>
        <v>4</v>
      </c>
      <c r="AC34" s="209">
        <f t="shared" si="4"/>
        <v>0.71612903225806457</v>
      </c>
      <c r="AD34" s="198"/>
    </row>
    <row r="35" spans="1:30">
      <c r="A35" s="243" t="s">
        <v>253</v>
      </c>
      <c r="B35" s="243" t="s">
        <v>134</v>
      </c>
      <c r="C35" s="243">
        <v>1</v>
      </c>
      <c r="D35" s="243" t="s">
        <v>126</v>
      </c>
      <c r="E35" s="246" t="s">
        <v>252</v>
      </c>
      <c r="F35" s="246" t="s">
        <v>300</v>
      </c>
      <c r="G35" s="246">
        <v>1</v>
      </c>
      <c r="H35" s="246" t="s">
        <v>301</v>
      </c>
      <c r="I35" s="246">
        <v>2</v>
      </c>
      <c r="J35" s="246" t="s">
        <v>307</v>
      </c>
      <c r="K35" s="246">
        <v>1</v>
      </c>
      <c r="L35" s="246" t="s">
        <v>306</v>
      </c>
      <c r="M35" s="246">
        <v>3</v>
      </c>
      <c r="N35" s="246" t="s">
        <v>308</v>
      </c>
      <c r="O35" s="246">
        <v>5</v>
      </c>
      <c r="P35" s="243" t="s">
        <v>28</v>
      </c>
      <c r="Q35" s="317">
        <v>23.232323232323235</v>
      </c>
      <c r="R35" s="232">
        <v>156</v>
      </c>
      <c r="S35" s="210">
        <f t="shared" si="0"/>
        <v>6.7147826086956517</v>
      </c>
      <c r="T35" s="232">
        <v>14.6</v>
      </c>
      <c r="U35" s="232">
        <v>123</v>
      </c>
      <c r="V35" s="318" t="s">
        <v>73</v>
      </c>
      <c r="W35" s="232">
        <v>53</v>
      </c>
      <c r="X35" s="209">
        <f t="shared" si="1"/>
        <v>2.2813043478260866</v>
      </c>
      <c r="Y35" s="232">
        <v>91</v>
      </c>
      <c r="Z35" s="232"/>
      <c r="AA35" s="216">
        <f t="shared" si="2"/>
        <v>0.73983739837398377</v>
      </c>
      <c r="AB35" s="216">
        <f t="shared" si="3"/>
        <v>3.6301369863013702</v>
      </c>
      <c r="AC35" s="209">
        <f t="shared" si="4"/>
        <v>0.63194444444444442</v>
      </c>
      <c r="AD35" s="198"/>
    </row>
    <row r="36" spans="1:30">
      <c r="A36" s="243" t="s">
        <v>250</v>
      </c>
      <c r="B36" s="243" t="s">
        <v>125</v>
      </c>
      <c r="C36" s="243">
        <v>1</v>
      </c>
      <c r="D36" s="243" t="s">
        <v>126</v>
      </c>
      <c r="E36" s="243" t="s">
        <v>152</v>
      </c>
      <c r="F36" s="243" t="s">
        <v>300</v>
      </c>
      <c r="G36" s="243">
        <v>1</v>
      </c>
      <c r="H36" s="243" t="s">
        <v>301</v>
      </c>
      <c r="I36" s="243">
        <v>2</v>
      </c>
      <c r="J36" s="243" t="s">
        <v>303</v>
      </c>
      <c r="K36" s="243">
        <v>3</v>
      </c>
      <c r="L36" s="243" t="s">
        <v>302</v>
      </c>
      <c r="M36" s="243">
        <v>2</v>
      </c>
      <c r="N36" s="243" t="s">
        <v>304</v>
      </c>
      <c r="O36" s="243">
        <v>1</v>
      </c>
      <c r="P36" s="243" t="s">
        <v>28</v>
      </c>
      <c r="Q36" s="317">
        <v>25.507682389599228</v>
      </c>
      <c r="R36" s="208"/>
      <c r="S36" s="210">
        <f t="shared" si="0"/>
        <v>0</v>
      </c>
      <c r="T36" s="232">
        <v>12.3</v>
      </c>
      <c r="U36" s="232"/>
      <c r="V36" s="318" t="s">
        <v>73</v>
      </c>
      <c r="W36" s="232">
        <v>47</v>
      </c>
      <c r="X36" s="209">
        <f t="shared" si="1"/>
        <v>1.8425821398483571</v>
      </c>
      <c r="Y36" s="232">
        <v>91</v>
      </c>
      <c r="Z36" s="232"/>
      <c r="AA36" s="216"/>
      <c r="AB36" s="216">
        <f>+(W36/Q36)</f>
        <v>1.8425821398483571</v>
      </c>
      <c r="AC36" s="209">
        <f t="shared" si="4"/>
        <v>0.65942028985507251</v>
      </c>
      <c r="AD36" s="198">
        <v>2</v>
      </c>
    </row>
    <row r="37" spans="1:30">
      <c r="A37" s="319" t="s">
        <v>156</v>
      </c>
      <c r="B37" s="260" t="s">
        <v>154</v>
      </c>
      <c r="C37" s="260">
        <v>1</v>
      </c>
      <c r="D37" s="260" t="s">
        <v>126</v>
      </c>
      <c r="E37" s="260" t="s">
        <v>152</v>
      </c>
      <c r="F37" s="260" t="s">
        <v>300</v>
      </c>
      <c r="G37" s="260">
        <v>1</v>
      </c>
      <c r="H37" s="260" t="s">
        <v>301</v>
      </c>
      <c r="I37" s="260">
        <v>2</v>
      </c>
      <c r="J37" s="260" t="s">
        <v>303</v>
      </c>
      <c r="K37" s="260">
        <v>3</v>
      </c>
      <c r="L37" s="260" t="s">
        <v>302</v>
      </c>
      <c r="M37" s="260">
        <v>2</v>
      </c>
      <c r="N37" s="260" t="s">
        <v>304</v>
      </c>
      <c r="O37" s="260">
        <v>1</v>
      </c>
      <c r="P37" s="260" t="s">
        <v>28</v>
      </c>
      <c r="Q37" s="317">
        <v>24.906654952778386</v>
      </c>
      <c r="R37" s="320"/>
      <c r="S37" s="210">
        <f t="shared" si="0"/>
        <v>0</v>
      </c>
      <c r="T37" s="232">
        <v>16.100000000000001</v>
      </c>
      <c r="U37" s="232"/>
      <c r="V37" s="318" t="s">
        <v>73</v>
      </c>
      <c r="W37" s="232">
        <v>52</v>
      </c>
      <c r="X37" s="209">
        <f t="shared" si="1"/>
        <v>2.0877954144620814</v>
      </c>
      <c r="Y37" s="232">
        <v>81</v>
      </c>
      <c r="Z37" s="209"/>
      <c r="AA37" s="209"/>
      <c r="AB37" s="209">
        <f t="shared" ref="AB37:AB94" si="5">+(W37/T37)</f>
        <v>3.2298136645962732</v>
      </c>
      <c r="AC37" s="209">
        <f t="shared" si="4"/>
        <v>0.60902255639097747</v>
      </c>
      <c r="AD37" s="198">
        <v>5</v>
      </c>
    </row>
    <row r="38" spans="1:30">
      <c r="A38" s="243" t="s">
        <v>156</v>
      </c>
      <c r="B38" s="243" t="s">
        <v>233</v>
      </c>
      <c r="C38" s="243">
        <v>1</v>
      </c>
      <c r="D38" s="243" t="s">
        <v>126</v>
      </c>
      <c r="E38" s="243" t="s">
        <v>152</v>
      </c>
      <c r="F38" s="243" t="s">
        <v>300</v>
      </c>
      <c r="G38" s="243">
        <v>1</v>
      </c>
      <c r="H38" s="243" t="s">
        <v>301</v>
      </c>
      <c r="I38" s="243">
        <v>2</v>
      </c>
      <c r="J38" s="243" t="s">
        <v>303</v>
      </c>
      <c r="K38" s="243">
        <v>3</v>
      </c>
      <c r="L38" s="243" t="s">
        <v>302</v>
      </c>
      <c r="M38" s="243">
        <v>2</v>
      </c>
      <c r="N38" s="243" t="s">
        <v>304</v>
      </c>
      <c r="O38" s="243">
        <v>1</v>
      </c>
      <c r="P38" s="243" t="s">
        <v>28</v>
      </c>
      <c r="Q38" s="317">
        <v>24.906654952778386</v>
      </c>
      <c r="R38" s="232"/>
      <c r="S38" s="210">
        <f t="shared" si="0"/>
        <v>0</v>
      </c>
      <c r="T38" s="232">
        <v>16.100000000000001</v>
      </c>
      <c r="U38" s="232"/>
      <c r="V38" s="318" t="s">
        <v>73</v>
      </c>
      <c r="W38" s="232">
        <v>52</v>
      </c>
      <c r="X38" s="209">
        <f t="shared" si="1"/>
        <v>2.0877954144620814</v>
      </c>
      <c r="Y38" s="232">
        <v>81</v>
      </c>
      <c r="Z38" s="232"/>
      <c r="AA38" s="216"/>
      <c r="AB38" s="216">
        <f t="shared" si="5"/>
        <v>3.2298136645962732</v>
      </c>
      <c r="AC38" s="209">
        <f t="shared" si="4"/>
        <v>0.60902255639097747</v>
      </c>
      <c r="AD38" s="198"/>
    </row>
    <row r="39" spans="1:30">
      <c r="A39" s="319" t="s">
        <v>159</v>
      </c>
      <c r="B39" s="260" t="s">
        <v>154</v>
      </c>
      <c r="C39" s="260">
        <v>1</v>
      </c>
      <c r="D39" s="260" t="s">
        <v>126</v>
      </c>
      <c r="E39" s="260" t="s">
        <v>152</v>
      </c>
      <c r="F39" s="260" t="s">
        <v>300</v>
      </c>
      <c r="G39" s="260">
        <v>1</v>
      </c>
      <c r="H39" s="260" t="s">
        <v>301</v>
      </c>
      <c r="I39" s="260">
        <v>2</v>
      </c>
      <c r="J39" s="260" t="s">
        <v>303</v>
      </c>
      <c r="K39" s="260">
        <v>3</v>
      </c>
      <c r="L39" s="260" t="s">
        <v>302</v>
      </c>
      <c r="M39" s="260">
        <v>2</v>
      </c>
      <c r="N39" s="260" t="s">
        <v>304</v>
      </c>
      <c r="O39" s="260">
        <v>1</v>
      </c>
      <c r="P39" s="260" t="s">
        <v>28</v>
      </c>
      <c r="Q39" s="317">
        <v>25.107985380440802</v>
      </c>
      <c r="R39" s="320"/>
      <c r="S39" s="210">
        <f t="shared" si="0"/>
        <v>0</v>
      </c>
      <c r="T39" s="232">
        <v>17.5</v>
      </c>
      <c r="U39" s="232"/>
      <c r="V39" s="318" t="s">
        <v>73</v>
      </c>
      <c r="W39" s="232">
        <v>39</v>
      </c>
      <c r="X39" s="209">
        <f t="shared" si="1"/>
        <v>1.5532906925452139</v>
      </c>
      <c r="Y39" s="232">
        <v>85</v>
      </c>
      <c r="Z39" s="209"/>
      <c r="AA39" s="209"/>
      <c r="AB39" s="209">
        <f t="shared" si="5"/>
        <v>2.2285714285714286</v>
      </c>
      <c r="AC39" s="209">
        <f t="shared" si="4"/>
        <v>0.68548387096774188</v>
      </c>
      <c r="AD39" s="198">
        <v>3</v>
      </c>
    </row>
    <row r="40" spans="1:30">
      <c r="A40" s="243" t="s">
        <v>159</v>
      </c>
      <c r="B40" s="243" t="s">
        <v>233</v>
      </c>
      <c r="C40" s="243">
        <v>1</v>
      </c>
      <c r="D40" s="243" t="s">
        <v>126</v>
      </c>
      <c r="E40" s="243" t="s">
        <v>152</v>
      </c>
      <c r="F40" s="243" t="s">
        <v>300</v>
      </c>
      <c r="G40" s="243">
        <v>1</v>
      </c>
      <c r="H40" s="243" t="s">
        <v>301</v>
      </c>
      <c r="I40" s="243">
        <v>2</v>
      </c>
      <c r="J40" s="243" t="s">
        <v>303</v>
      </c>
      <c r="K40" s="243">
        <v>3</v>
      </c>
      <c r="L40" s="243" t="s">
        <v>302</v>
      </c>
      <c r="M40" s="243">
        <v>2</v>
      </c>
      <c r="N40" s="243" t="s">
        <v>304</v>
      </c>
      <c r="O40" s="243">
        <v>1</v>
      </c>
      <c r="P40" s="243" t="s">
        <v>28</v>
      </c>
      <c r="Q40" s="210">
        <v>25.107985380440802</v>
      </c>
      <c r="R40" s="232"/>
      <c r="S40" s="210">
        <f t="shared" si="0"/>
        <v>0</v>
      </c>
      <c r="T40" s="232">
        <v>17.5</v>
      </c>
      <c r="U40" s="232"/>
      <c r="V40" s="318" t="s">
        <v>73</v>
      </c>
      <c r="W40" s="232">
        <v>39</v>
      </c>
      <c r="X40" s="209">
        <f t="shared" si="1"/>
        <v>1.5532906925452139</v>
      </c>
      <c r="Y40" s="232">
        <v>85</v>
      </c>
      <c r="Z40" s="232"/>
      <c r="AA40" s="216"/>
      <c r="AB40" s="216">
        <f t="shared" si="5"/>
        <v>2.2285714285714286</v>
      </c>
      <c r="AC40" s="209">
        <f t="shared" si="4"/>
        <v>0.68548387096774188</v>
      </c>
      <c r="AD40" s="198">
        <v>4</v>
      </c>
    </row>
    <row r="41" spans="1:30">
      <c r="A41" s="243" t="s">
        <v>248</v>
      </c>
      <c r="B41" s="243" t="s">
        <v>137</v>
      </c>
      <c r="C41" s="243">
        <v>1</v>
      </c>
      <c r="D41" s="243" t="s">
        <v>126</v>
      </c>
      <c r="E41" s="243" t="s">
        <v>152</v>
      </c>
      <c r="F41" s="243" t="s">
        <v>300</v>
      </c>
      <c r="G41" s="243">
        <v>1</v>
      </c>
      <c r="H41" s="243" t="s">
        <v>301</v>
      </c>
      <c r="I41" s="243">
        <v>2</v>
      </c>
      <c r="J41" s="243" t="s">
        <v>303</v>
      </c>
      <c r="K41" s="243">
        <v>3</v>
      </c>
      <c r="L41" s="243" t="s">
        <v>302</v>
      </c>
      <c r="M41" s="243">
        <v>2</v>
      </c>
      <c r="N41" s="243" t="s">
        <v>304</v>
      </c>
      <c r="O41" s="243">
        <v>1</v>
      </c>
      <c r="P41" s="243" t="s">
        <v>28</v>
      </c>
      <c r="Q41" s="317">
        <v>28.230990911106186</v>
      </c>
      <c r="R41" s="232">
        <v>204</v>
      </c>
      <c r="S41" s="210">
        <f t="shared" si="0"/>
        <v>7.2261012956419313</v>
      </c>
      <c r="T41" s="232">
        <v>19.8</v>
      </c>
      <c r="U41" s="232">
        <v>161</v>
      </c>
      <c r="V41" s="318" t="s">
        <v>73</v>
      </c>
      <c r="W41" s="232">
        <v>34</v>
      </c>
      <c r="X41" s="209">
        <f t="shared" si="1"/>
        <v>1.2043502159403219</v>
      </c>
      <c r="Y41" s="232">
        <v>101</v>
      </c>
      <c r="Z41" s="232"/>
      <c r="AA41" s="216">
        <f>+(Y41/U41)</f>
        <v>0.62732919254658381</v>
      </c>
      <c r="AB41" s="216">
        <f t="shared" si="5"/>
        <v>1.7171717171717171</v>
      </c>
      <c r="AC41" s="209">
        <f t="shared" si="4"/>
        <v>0.74814814814814812</v>
      </c>
      <c r="AD41" s="198">
        <v>1</v>
      </c>
    </row>
    <row r="42" spans="1:30">
      <c r="A42" s="319" t="s">
        <v>151</v>
      </c>
      <c r="B42" s="260" t="s">
        <v>125</v>
      </c>
      <c r="C42" s="260">
        <v>1</v>
      </c>
      <c r="D42" s="260" t="s">
        <v>126</v>
      </c>
      <c r="E42" s="260" t="s">
        <v>152</v>
      </c>
      <c r="F42" s="260" t="s">
        <v>300</v>
      </c>
      <c r="G42" s="260">
        <v>1</v>
      </c>
      <c r="H42" s="260" t="s">
        <v>301</v>
      </c>
      <c r="I42" s="260">
        <v>2</v>
      </c>
      <c r="J42" s="260" t="s">
        <v>303</v>
      </c>
      <c r="K42" s="260">
        <v>3</v>
      </c>
      <c r="L42" s="260" t="s">
        <v>302</v>
      </c>
      <c r="M42" s="260">
        <v>2</v>
      </c>
      <c r="N42" s="260" t="s">
        <v>304</v>
      </c>
      <c r="O42" s="260">
        <v>1</v>
      </c>
      <c r="P42" s="260" t="s">
        <v>28</v>
      </c>
      <c r="Q42" s="210">
        <v>26.449428692340245</v>
      </c>
      <c r="R42" s="320">
        <v>264</v>
      </c>
      <c r="S42" s="210">
        <f t="shared" si="0"/>
        <v>9.9813120000000009</v>
      </c>
      <c r="T42" s="232">
        <v>31.5</v>
      </c>
      <c r="U42" s="232">
        <v>193</v>
      </c>
      <c r="V42" s="239" t="s">
        <v>73</v>
      </c>
      <c r="W42" s="233">
        <v>68</v>
      </c>
      <c r="X42" s="209">
        <f t="shared" si="1"/>
        <v>2.5709439999999999</v>
      </c>
      <c r="Y42" s="208">
        <v>93</v>
      </c>
      <c r="Z42" s="209">
        <v>0.32</v>
      </c>
      <c r="AA42" s="209">
        <f>+(Y42/U42)</f>
        <v>0.48186528497409326</v>
      </c>
      <c r="AB42" s="209">
        <f t="shared" si="5"/>
        <v>2.1587301587301586</v>
      </c>
      <c r="AC42" s="209">
        <f t="shared" si="4"/>
        <v>0.57763975155279501</v>
      </c>
      <c r="AD42" s="198"/>
    </row>
    <row r="43" spans="1:30">
      <c r="A43" s="319" t="s">
        <v>163</v>
      </c>
      <c r="B43" s="260" t="s">
        <v>137</v>
      </c>
      <c r="C43" s="260">
        <v>1</v>
      </c>
      <c r="D43" s="260" t="s">
        <v>132</v>
      </c>
      <c r="E43" s="260" t="s">
        <v>164</v>
      </c>
      <c r="F43" s="260" t="s">
        <v>300</v>
      </c>
      <c r="G43" s="260">
        <v>1</v>
      </c>
      <c r="H43" s="260" t="s">
        <v>301</v>
      </c>
      <c r="I43" s="260">
        <v>2</v>
      </c>
      <c r="J43" s="260" t="s">
        <v>303</v>
      </c>
      <c r="K43" s="260">
        <v>3</v>
      </c>
      <c r="L43" s="260" t="s">
        <v>302</v>
      </c>
      <c r="M43" s="260">
        <v>2</v>
      </c>
      <c r="N43" s="260" t="s">
        <v>329</v>
      </c>
      <c r="O43" s="260">
        <v>3</v>
      </c>
      <c r="P43" s="260" t="s">
        <v>28</v>
      </c>
      <c r="Q43" s="210">
        <v>26.006449599500677</v>
      </c>
      <c r="R43" s="320">
        <v>164</v>
      </c>
      <c r="S43" s="210">
        <f t="shared" si="0"/>
        <v>6.3061280000000002</v>
      </c>
      <c r="T43" s="232">
        <v>30.1</v>
      </c>
      <c r="U43" s="232">
        <v>223</v>
      </c>
      <c r="V43" s="239" t="s">
        <v>73</v>
      </c>
      <c r="W43" s="232">
        <v>35</v>
      </c>
      <c r="X43" s="209">
        <f t="shared" si="1"/>
        <v>1.34582</v>
      </c>
      <c r="Y43" s="208">
        <v>101</v>
      </c>
      <c r="Z43" s="209">
        <v>0.24</v>
      </c>
      <c r="AA43" s="209">
        <f>+(Y43/U43)</f>
        <v>0.452914798206278</v>
      </c>
      <c r="AB43" s="209">
        <f t="shared" si="5"/>
        <v>1.1627906976744184</v>
      </c>
      <c r="AC43" s="209">
        <f t="shared" si="4"/>
        <v>0.74264705882352944</v>
      </c>
      <c r="AD43" s="198"/>
    </row>
    <row r="44" spans="1:30">
      <c r="A44" s="230">
        <v>1315</v>
      </c>
      <c r="B44" s="230" t="s">
        <v>70</v>
      </c>
      <c r="C44" s="230">
        <v>3</v>
      </c>
      <c r="D44" s="231" t="s">
        <v>71</v>
      </c>
      <c r="E44" s="230" t="s">
        <v>72</v>
      </c>
      <c r="F44" s="230" t="s">
        <v>330</v>
      </c>
      <c r="G44" s="213">
        <v>2</v>
      </c>
      <c r="H44" s="230" t="s">
        <v>331</v>
      </c>
      <c r="I44" s="230">
        <v>3</v>
      </c>
      <c r="J44" s="230" t="s">
        <v>307</v>
      </c>
      <c r="K44" s="230">
        <v>1</v>
      </c>
      <c r="L44" s="230" t="s">
        <v>306</v>
      </c>
      <c r="M44" s="230">
        <v>3</v>
      </c>
      <c r="N44" s="230" t="s">
        <v>332</v>
      </c>
      <c r="O44" s="230">
        <v>4</v>
      </c>
      <c r="P44" s="230" t="s">
        <v>28</v>
      </c>
      <c r="Q44" s="209">
        <v>24.76326239690459</v>
      </c>
      <c r="R44" s="232">
        <v>395</v>
      </c>
      <c r="S44" s="210">
        <f t="shared" si="0"/>
        <v>15.951048519736844</v>
      </c>
      <c r="T44" s="232">
        <v>3.4</v>
      </c>
      <c r="U44" s="208"/>
      <c r="V44" s="239" t="s">
        <v>73</v>
      </c>
      <c r="W44" s="232">
        <v>19</v>
      </c>
      <c r="X44" s="209">
        <f t="shared" si="1"/>
        <v>0.76726562500000006</v>
      </c>
      <c r="Y44" s="208">
        <v>104</v>
      </c>
      <c r="Z44" s="208">
        <v>0.13</v>
      </c>
      <c r="AA44" s="209"/>
      <c r="AB44" s="209">
        <f t="shared" si="5"/>
        <v>5.5882352941176476</v>
      </c>
      <c r="AC44" s="209">
        <f t="shared" si="4"/>
        <v>0.84552845528455289</v>
      </c>
      <c r="AD44" s="198"/>
    </row>
    <row r="45" spans="1:30">
      <c r="A45" s="229">
        <v>1421</v>
      </c>
      <c r="B45" s="305" t="s">
        <v>70</v>
      </c>
      <c r="C45" s="305">
        <v>3</v>
      </c>
      <c r="D45" s="231" t="s">
        <v>71</v>
      </c>
      <c r="E45" s="230" t="s">
        <v>34</v>
      </c>
      <c r="F45" s="230" t="s">
        <v>330</v>
      </c>
      <c r="G45" s="230">
        <v>2</v>
      </c>
      <c r="H45" s="230" t="s">
        <v>331</v>
      </c>
      <c r="I45" s="230">
        <v>3</v>
      </c>
      <c r="J45" s="230" t="s">
        <v>307</v>
      </c>
      <c r="K45" s="230">
        <v>1</v>
      </c>
      <c r="L45" s="230" t="s">
        <v>306</v>
      </c>
      <c r="M45" s="230">
        <v>3</v>
      </c>
      <c r="N45" s="230" t="s">
        <v>332</v>
      </c>
      <c r="O45" s="230">
        <v>4</v>
      </c>
      <c r="P45" s="230" t="s">
        <v>28</v>
      </c>
      <c r="Q45" s="209">
        <v>25.528335611397335</v>
      </c>
      <c r="R45" s="232">
        <v>428</v>
      </c>
      <c r="S45" s="210">
        <f t="shared" si="0"/>
        <v>16.765683690280063</v>
      </c>
      <c r="T45" s="317">
        <v>3</v>
      </c>
      <c r="U45" s="233">
        <v>123</v>
      </c>
      <c r="V45" s="239" t="s">
        <v>73</v>
      </c>
      <c r="W45" s="321">
        <v>7</v>
      </c>
      <c r="X45" s="209">
        <f t="shared" si="1"/>
        <v>0.27420510708401974</v>
      </c>
      <c r="Y45" s="208">
        <v>117</v>
      </c>
      <c r="Z45" s="208"/>
      <c r="AA45" s="209">
        <f>+(Y45/U45)</f>
        <v>0.95121951219512191</v>
      </c>
      <c r="AB45" s="209">
        <f t="shared" si="5"/>
        <v>2.3333333333333335</v>
      </c>
      <c r="AC45" s="209">
        <f t="shared" si="4"/>
        <v>0.94354838709677424</v>
      </c>
      <c r="AD45" s="198"/>
    </row>
    <row r="46" spans="1:30">
      <c r="A46" s="236" t="s">
        <v>33</v>
      </c>
      <c r="B46" s="251" t="s">
        <v>278</v>
      </c>
      <c r="C46" s="251">
        <v>2</v>
      </c>
      <c r="D46" s="236" t="s">
        <v>13</v>
      </c>
      <c r="E46" s="236" t="s">
        <v>34</v>
      </c>
      <c r="F46" s="236" t="s">
        <v>330</v>
      </c>
      <c r="G46" s="236">
        <v>2</v>
      </c>
      <c r="H46" s="230" t="s">
        <v>331</v>
      </c>
      <c r="I46" s="236">
        <v>3</v>
      </c>
      <c r="J46" s="236" t="s">
        <v>307</v>
      </c>
      <c r="K46" s="236">
        <v>1</v>
      </c>
      <c r="L46" s="236" t="s">
        <v>306</v>
      </c>
      <c r="M46" s="236">
        <v>3</v>
      </c>
      <c r="N46" s="236" t="s">
        <v>332</v>
      </c>
      <c r="O46" s="236">
        <v>4</v>
      </c>
      <c r="P46" s="236" t="s">
        <v>28</v>
      </c>
      <c r="Q46" s="210">
        <v>14.832432732933066</v>
      </c>
      <c r="R46" s="208">
        <v>369</v>
      </c>
      <c r="S46" s="210">
        <f t="shared" si="0"/>
        <v>24.877914947875947</v>
      </c>
      <c r="T46" s="208">
        <v>13.2</v>
      </c>
      <c r="U46" s="208">
        <v>180</v>
      </c>
      <c r="V46" s="239" t="s">
        <v>17</v>
      </c>
      <c r="W46" s="240">
        <v>110</v>
      </c>
      <c r="X46" s="209">
        <f t="shared" si="1"/>
        <v>7.4161806077678971</v>
      </c>
      <c r="Y46" s="208">
        <v>169</v>
      </c>
      <c r="Z46" s="208"/>
      <c r="AA46" s="209">
        <f>Y46/U46</f>
        <v>0.93888888888888888</v>
      </c>
      <c r="AB46" s="195">
        <f t="shared" si="5"/>
        <v>8.3333333333333339</v>
      </c>
      <c r="AC46" s="209">
        <f t="shared" si="4"/>
        <v>0.60573476702508966</v>
      </c>
      <c r="AD46" s="198"/>
    </row>
    <row r="47" spans="1:30">
      <c r="A47" s="236" t="s">
        <v>36</v>
      </c>
      <c r="B47" s="236" t="s">
        <v>278</v>
      </c>
      <c r="C47" s="236">
        <v>2</v>
      </c>
      <c r="D47" s="236" t="s">
        <v>13</v>
      </c>
      <c r="E47" s="236" t="s">
        <v>34</v>
      </c>
      <c r="F47" s="236" t="s">
        <v>330</v>
      </c>
      <c r="G47" s="236">
        <v>2</v>
      </c>
      <c r="H47" s="230" t="s">
        <v>331</v>
      </c>
      <c r="I47" s="236">
        <v>3</v>
      </c>
      <c r="J47" s="236" t="s">
        <v>307</v>
      </c>
      <c r="K47" s="236">
        <v>1</v>
      </c>
      <c r="L47" s="236" t="s">
        <v>306</v>
      </c>
      <c r="M47" s="236">
        <v>3</v>
      </c>
      <c r="N47" s="236" t="s">
        <v>332</v>
      </c>
      <c r="O47" s="236">
        <v>4</v>
      </c>
      <c r="P47" s="236" t="s">
        <v>28</v>
      </c>
      <c r="Q47" s="210">
        <v>16.43849232821881</v>
      </c>
      <c r="R47" s="208">
        <v>912</v>
      </c>
      <c r="S47" s="210">
        <f t="shared" si="0"/>
        <v>55.47954044632386</v>
      </c>
      <c r="T47" s="208">
        <v>11.1</v>
      </c>
      <c r="U47" s="208">
        <v>90</v>
      </c>
      <c r="V47" s="239" t="s">
        <v>17</v>
      </c>
      <c r="W47" s="208">
        <v>50</v>
      </c>
      <c r="X47" s="209">
        <f t="shared" si="1"/>
        <v>3.0416414718379312</v>
      </c>
      <c r="Y47" s="208">
        <v>144</v>
      </c>
      <c r="Z47" s="208"/>
      <c r="AA47" s="209">
        <f>Y47/U47</f>
        <v>1.6</v>
      </c>
      <c r="AB47" s="209">
        <f t="shared" si="5"/>
        <v>4.5045045045045047</v>
      </c>
      <c r="AC47" s="209">
        <f t="shared" si="4"/>
        <v>0.74226804123711343</v>
      </c>
      <c r="AD47" s="198"/>
    </row>
    <row r="48" spans="1:30">
      <c r="A48" s="236" t="s">
        <v>269</v>
      </c>
      <c r="B48" s="236" t="s">
        <v>278</v>
      </c>
      <c r="C48" s="236">
        <v>2</v>
      </c>
      <c r="D48" s="236" t="s">
        <v>23</v>
      </c>
      <c r="E48" s="236" t="s">
        <v>34</v>
      </c>
      <c r="F48" s="236" t="s">
        <v>330</v>
      </c>
      <c r="G48" s="236">
        <v>2</v>
      </c>
      <c r="H48" s="230" t="s">
        <v>331</v>
      </c>
      <c r="I48" s="236">
        <v>3</v>
      </c>
      <c r="J48" s="236" t="s">
        <v>307</v>
      </c>
      <c r="K48" s="236">
        <v>1</v>
      </c>
      <c r="L48" s="236" t="s">
        <v>306</v>
      </c>
      <c r="M48" s="236">
        <v>3</v>
      </c>
      <c r="N48" s="236" t="s">
        <v>332</v>
      </c>
      <c r="O48" s="236">
        <v>4</v>
      </c>
      <c r="P48" s="236" t="s">
        <v>28</v>
      </c>
      <c r="Q48" s="210">
        <v>17.609971091839004</v>
      </c>
      <c r="R48" s="192">
        <v>1020</v>
      </c>
      <c r="S48" s="210">
        <f t="shared" si="0"/>
        <v>57.921730517360075</v>
      </c>
      <c r="T48" s="208">
        <v>9.5</v>
      </c>
      <c r="U48" s="208">
        <v>90</v>
      </c>
      <c r="V48" s="239" t="s">
        <v>17</v>
      </c>
      <c r="W48" s="208">
        <v>40</v>
      </c>
      <c r="X48" s="209">
        <f t="shared" si="1"/>
        <v>2.2714404124454934</v>
      </c>
      <c r="Y48" s="208">
        <v>160</v>
      </c>
      <c r="Z48" s="208"/>
      <c r="AA48" s="209">
        <f>Y48/U48</f>
        <v>1.7777777777777777</v>
      </c>
      <c r="AB48" s="209">
        <f t="shared" si="5"/>
        <v>4.2105263157894735</v>
      </c>
      <c r="AC48" s="209">
        <f t="shared" si="4"/>
        <v>0.8</v>
      </c>
      <c r="AD48" s="198"/>
    </row>
    <row r="49" spans="1:30">
      <c r="A49" s="236" t="s">
        <v>45</v>
      </c>
      <c r="B49" s="236" t="s">
        <v>278</v>
      </c>
      <c r="C49" s="236">
        <v>2</v>
      </c>
      <c r="D49" s="236" t="s">
        <v>23</v>
      </c>
      <c r="E49" s="236" t="s">
        <v>34</v>
      </c>
      <c r="F49" s="236" t="s">
        <v>330</v>
      </c>
      <c r="G49" s="236">
        <v>2</v>
      </c>
      <c r="H49" s="230" t="s">
        <v>331</v>
      </c>
      <c r="I49" s="236">
        <v>3</v>
      </c>
      <c r="J49" s="236" t="s">
        <v>307</v>
      </c>
      <c r="K49" s="236">
        <v>1</v>
      </c>
      <c r="L49" s="236" t="s">
        <v>306</v>
      </c>
      <c r="M49" s="236">
        <v>3</v>
      </c>
      <c r="N49" s="236" t="s">
        <v>332</v>
      </c>
      <c r="O49" s="236">
        <v>4</v>
      </c>
      <c r="P49" s="236" t="s">
        <v>28</v>
      </c>
      <c r="Q49" s="210">
        <v>15.493751389815431</v>
      </c>
      <c r="R49" s="208">
        <v>411</v>
      </c>
      <c r="S49" s="210">
        <f t="shared" si="0"/>
        <v>26.526822953294854</v>
      </c>
      <c r="T49" s="208">
        <v>8</v>
      </c>
      <c r="U49" s="208">
        <v>80</v>
      </c>
      <c r="V49" s="239">
        <v>1</v>
      </c>
      <c r="W49" s="208">
        <v>40</v>
      </c>
      <c r="X49" s="209">
        <f t="shared" si="1"/>
        <v>2.5816859321941461</v>
      </c>
      <c r="Y49" s="208">
        <v>152</v>
      </c>
      <c r="Z49" s="208"/>
      <c r="AA49" s="209">
        <f>Y49/U49</f>
        <v>1.9</v>
      </c>
      <c r="AB49" s="209">
        <f t="shared" si="5"/>
        <v>5</v>
      </c>
      <c r="AC49" s="209">
        <f t="shared" si="4"/>
        <v>0.79166666666666663</v>
      </c>
      <c r="AD49" s="198"/>
    </row>
    <row r="50" spans="1:30">
      <c r="A50" s="236" t="s">
        <v>41</v>
      </c>
      <c r="B50" s="236" t="s">
        <v>278</v>
      </c>
      <c r="C50" s="236">
        <v>2</v>
      </c>
      <c r="D50" s="236" t="s">
        <v>19</v>
      </c>
      <c r="E50" s="236" t="s">
        <v>34</v>
      </c>
      <c r="F50" s="236" t="s">
        <v>330</v>
      </c>
      <c r="G50" s="236">
        <v>2</v>
      </c>
      <c r="H50" s="230" t="s">
        <v>331</v>
      </c>
      <c r="I50" s="236">
        <v>3</v>
      </c>
      <c r="J50" s="236" t="s">
        <v>307</v>
      </c>
      <c r="K50" s="236">
        <v>1</v>
      </c>
      <c r="L50" s="236" t="s">
        <v>306</v>
      </c>
      <c r="M50" s="236">
        <v>3</v>
      </c>
      <c r="N50" s="236" t="s">
        <v>332</v>
      </c>
      <c r="O50" s="236">
        <v>4</v>
      </c>
      <c r="P50" s="236" t="s">
        <v>28</v>
      </c>
      <c r="Q50" s="210">
        <v>16.891967978652435</v>
      </c>
      <c r="R50" s="208">
        <v>429</v>
      </c>
      <c r="S50" s="210">
        <f t="shared" si="0"/>
        <v>25.396685604789056</v>
      </c>
      <c r="T50" s="208">
        <v>8.9</v>
      </c>
      <c r="U50" s="208">
        <v>220</v>
      </c>
      <c r="V50" s="239" t="s">
        <v>17</v>
      </c>
      <c r="W50" s="208">
        <v>30</v>
      </c>
      <c r="X50" s="209">
        <f t="shared" si="1"/>
        <v>1.775992000334899</v>
      </c>
      <c r="Y50" s="192">
        <v>187</v>
      </c>
      <c r="Z50" s="208"/>
      <c r="AA50" s="209">
        <f>Y50/U50</f>
        <v>0.85</v>
      </c>
      <c r="AB50" s="209">
        <f t="shared" si="5"/>
        <v>3.3707865168539324</v>
      </c>
      <c r="AC50" s="195">
        <f t="shared" si="4"/>
        <v>0.86175115207373276</v>
      </c>
      <c r="AD50" s="198"/>
    </row>
    <row r="51" spans="1:30">
      <c r="A51" s="243" t="s">
        <v>243</v>
      </c>
      <c r="B51" s="243" t="s">
        <v>182</v>
      </c>
      <c r="C51" s="243">
        <v>1</v>
      </c>
      <c r="D51" s="243" t="s">
        <v>126</v>
      </c>
      <c r="E51" s="243" t="s">
        <v>34</v>
      </c>
      <c r="F51" s="243" t="s">
        <v>330</v>
      </c>
      <c r="G51" s="243">
        <v>2</v>
      </c>
      <c r="H51" s="230" t="s">
        <v>331</v>
      </c>
      <c r="I51" s="243">
        <v>3</v>
      </c>
      <c r="J51" s="243" t="s">
        <v>307</v>
      </c>
      <c r="K51" s="243">
        <v>1</v>
      </c>
      <c r="L51" s="243" t="s">
        <v>306</v>
      </c>
      <c r="M51" s="243">
        <v>3</v>
      </c>
      <c r="N51" s="243" t="s">
        <v>332</v>
      </c>
      <c r="O51" s="243">
        <v>4</v>
      </c>
      <c r="P51" s="243" t="s">
        <v>28</v>
      </c>
      <c r="Q51" s="317">
        <v>21.985252410663637</v>
      </c>
      <c r="R51" s="232">
        <v>127</v>
      </c>
      <c r="S51" s="210">
        <f t="shared" si="0"/>
        <v>5.7765995872033038</v>
      </c>
      <c r="T51" s="232">
        <v>11.8</v>
      </c>
      <c r="U51" s="232"/>
      <c r="V51" s="318" t="s">
        <v>73</v>
      </c>
      <c r="W51" s="232">
        <v>31</v>
      </c>
      <c r="X51" s="209">
        <f t="shared" si="1"/>
        <v>1.4100361197110425</v>
      </c>
      <c r="Y51" s="232">
        <v>77</v>
      </c>
      <c r="Z51" s="232"/>
      <c r="AA51" s="216"/>
      <c r="AB51" s="216">
        <f t="shared" si="5"/>
        <v>2.6271186440677963</v>
      </c>
      <c r="AC51" s="209">
        <f t="shared" si="4"/>
        <v>0.71296296296296291</v>
      </c>
      <c r="AD51" s="198"/>
    </row>
    <row r="52" spans="1:30">
      <c r="A52" s="243" t="s">
        <v>153</v>
      </c>
      <c r="B52" s="243" t="s">
        <v>233</v>
      </c>
      <c r="C52" s="243">
        <v>1</v>
      </c>
      <c r="D52" s="243" t="s">
        <v>126</v>
      </c>
      <c r="E52" s="243" t="s">
        <v>34</v>
      </c>
      <c r="F52" s="243" t="s">
        <v>330</v>
      </c>
      <c r="G52" s="243">
        <v>2</v>
      </c>
      <c r="H52" s="230" t="s">
        <v>331</v>
      </c>
      <c r="I52" s="243">
        <v>3</v>
      </c>
      <c r="J52" s="243" t="s">
        <v>307</v>
      </c>
      <c r="K52" s="243">
        <v>1</v>
      </c>
      <c r="L52" s="243" t="s">
        <v>306</v>
      </c>
      <c r="M52" s="243">
        <v>3</v>
      </c>
      <c r="N52" s="243" t="s">
        <v>332</v>
      </c>
      <c r="O52" s="243">
        <v>4</v>
      </c>
      <c r="P52" s="243" t="s">
        <v>28</v>
      </c>
      <c r="Q52" s="317">
        <v>23.345462815556058</v>
      </c>
      <c r="R52" s="232"/>
      <c r="S52" s="210">
        <f t="shared" si="0"/>
        <v>0</v>
      </c>
      <c r="T52" s="232">
        <v>16.100000000000001</v>
      </c>
      <c r="U52" s="232"/>
      <c r="V52" s="318" t="s">
        <v>73</v>
      </c>
      <c r="W52" s="232">
        <v>43</v>
      </c>
      <c r="X52" s="209">
        <f t="shared" si="1"/>
        <v>1.8418996590355581</v>
      </c>
      <c r="Y52" s="232">
        <v>79</v>
      </c>
      <c r="Z52" s="232"/>
      <c r="AA52" s="216"/>
      <c r="AB52" s="216">
        <f t="shared" si="5"/>
        <v>2.670807453416149</v>
      </c>
      <c r="AC52" s="209">
        <f t="shared" si="4"/>
        <v>0.64754098360655743</v>
      </c>
      <c r="AD52" s="198"/>
    </row>
    <row r="53" spans="1:30">
      <c r="A53" s="243" t="s">
        <v>157</v>
      </c>
      <c r="B53" s="243" t="s">
        <v>233</v>
      </c>
      <c r="C53" s="243">
        <v>1</v>
      </c>
      <c r="D53" s="243" t="s">
        <v>126</v>
      </c>
      <c r="E53" s="243" t="s">
        <v>34</v>
      </c>
      <c r="F53" s="243" t="s">
        <v>330</v>
      </c>
      <c r="G53" s="243">
        <v>2</v>
      </c>
      <c r="H53" s="230" t="s">
        <v>331</v>
      </c>
      <c r="I53" s="243">
        <v>3</v>
      </c>
      <c r="J53" s="243" t="s">
        <v>307</v>
      </c>
      <c r="K53" s="243">
        <v>1</v>
      </c>
      <c r="L53" s="243" t="s">
        <v>306</v>
      </c>
      <c r="M53" s="243">
        <v>3</v>
      </c>
      <c r="N53" s="243" t="s">
        <v>332</v>
      </c>
      <c r="O53" s="243">
        <v>4</v>
      </c>
      <c r="P53" s="243" t="s">
        <v>28</v>
      </c>
      <c r="Q53" s="210">
        <v>24.684385382059794</v>
      </c>
      <c r="R53" s="232"/>
      <c r="S53" s="210">
        <f t="shared" si="0"/>
        <v>0</v>
      </c>
      <c r="T53" s="232">
        <v>18.7</v>
      </c>
      <c r="U53" s="232"/>
      <c r="V53" s="318" t="s">
        <v>73</v>
      </c>
      <c r="W53" s="232">
        <v>47</v>
      </c>
      <c r="X53" s="209">
        <f t="shared" si="1"/>
        <v>1.9040376850605658</v>
      </c>
      <c r="Y53" s="232">
        <v>86</v>
      </c>
      <c r="Z53" s="232"/>
      <c r="AA53" s="216"/>
      <c r="AB53" s="216">
        <f t="shared" si="5"/>
        <v>2.5133689839572195</v>
      </c>
      <c r="AC53" s="209">
        <f t="shared" si="4"/>
        <v>0.64661654135338342</v>
      </c>
      <c r="AD53" s="198"/>
    </row>
    <row r="54" spans="1:30">
      <c r="A54" s="319" t="s">
        <v>162</v>
      </c>
      <c r="B54" s="260" t="s">
        <v>137</v>
      </c>
      <c r="C54" s="260">
        <v>1</v>
      </c>
      <c r="D54" s="260" t="s">
        <v>132</v>
      </c>
      <c r="E54" s="260" t="s">
        <v>72</v>
      </c>
      <c r="F54" s="260" t="s">
        <v>330</v>
      </c>
      <c r="G54" s="260">
        <v>2</v>
      </c>
      <c r="H54" s="230" t="s">
        <v>331</v>
      </c>
      <c r="I54" s="260">
        <v>3</v>
      </c>
      <c r="J54" s="260" t="s">
        <v>307</v>
      </c>
      <c r="K54" s="260">
        <v>1</v>
      </c>
      <c r="L54" s="260" t="s">
        <v>306</v>
      </c>
      <c r="M54" s="260">
        <v>3</v>
      </c>
      <c r="N54" s="260" t="s">
        <v>332</v>
      </c>
      <c r="O54" s="260">
        <v>4</v>
      </c>
      <c r="P54" s="260" t="s">
        <v>28</v>
      </c>
      <c r="Q54" s="210">
        <v>24.201252520963802</v>
      </c>
      <c r="R54" s="320">
        <v>279</v>
      </c>
      <c r="S54" s="210">
        <f t="shared" si="0"/>
        <v>11.528328947368422</v>
      </c>
      <c r="T54" s="232">
        <v>18.5</v>
      </c>
      <c r="U54" s="232">
        <v>168</v>
      </c>
      <c r="V54" s="239" t="s">
        <v>73</v>
      </c>
      <c r="W54" s="232">
        <v>54</v>
      </c>
      <c r="X54" s="209">
        <f t="shared" si="1"/>
        <v>2.2312894736842108</v>
      </c>
      <c r="Y54" s="208">
        <v>99</v>
      </c>
      <c r="Z54" s="209">
        <v>0.2</v>
      </c>
      <c r="AA54" s="209">
        <f>+(Y54/U54)</f>
        <v>0.5892857142857143</v>
      </c>
      <c r="AB54" s="209">
        <f t="shared" si="5"/>
        <v>2.9189189189189189</v>
      </c>
      <c r="AC54" s="209">
        <f t="shared" si="4"/>
        <v>0.6470588235294118</v>
      </c>
      <c r="AD54" s="198"/>
    </row>
    <row r="55" spans="1:30">
      <c r="A55" s="236" t="s">
        <v>38</v>
      </c>
      <c r="B55" s="236" t="s">
        <v>278</v>
      </c>
      <c r="C55" s="236">
        <v>2</v>
      </c>
      <c r="D55" s="236" t="s">
        <v>13</v>
      </c>
      <c r="E55" s="236" t="s">
        <v>34</v>
      </c>
      <c r="F55" s="236" t="s">
        <v>330</v>
      </c>
      <c r="G55" s="236">
        <v>2</v>
      </c>
      <c r="H55" s="230" t="s">
        <v>331</v>
      </c>
      <c r="I55" s="236">
        <v>3</v>
      </c>
      <c r="J55" s="236" t="s">
        <v>307</v>
      </c>
      <c r="K55" s="236">
        <v>1</v>
      </c>
      <c r="L55" s="236" t="s">
        <v>306</v>
      </c>
      <c r="M55" s="236">
        <v>3</v>
      </c>
      <c r="N55" s="236" t="s">
        <v>332</v>
      </c>
      <c r="O55" s="236">
        <v>4</v>
      </c>
      <c r="P55" s="236" t="s">
        <v>28</v>
      </c>
      <c r="Q55" s="210">
        <v>14.530115632643987</v>
      </c>
      <c r="R55" s="208">
        <v>585</v>
      </c>
      <c r="S55" s="210">
        <f t="shared" si="0"/>
        <v>40.26120746662977</v>
      </c>
      <c r="T55" s="208">
        <v>8.8000000000000007</v>
      </c>
      <c r="U55" s="208">
        <v>120</v>
      </c>
      <c r="V55" s="239" t="s">
        <v>17</v>
      </c>
      <c r="W55" s="208">
        <v>40</v>
      </c>
      <c r="X55" s="209">
        <f t="shared" si="1"/>
        <v>2.7529030746413516</v>
      </c>
      <c r="Y55" s="208">
        <v>150</v>
      </c>
      <c r="Z55" s="208"/>
      <c r="AA55" s="209">
        <f>Y55/U55</f>
        <v>1.25</v>
      </c>
      <c r="AB55" s="209">
        <f t="shared" si="5"/>
        <v>4.545454545454545</v>
      </c>
      <c r="AC55" s="209">
        <f t="shared" si="4"/>
        <v>0.78947368421052633</v>
      </c>
      <c r="AD55" s="198"/>
    </row>
    <row r="56" spans="1:30">
      <c r="A56" s="236" t="s">
        <v>39</v>
      </c>
      <c r="B56" s="236" t="s">
        <v>278</v>
      </c>
      <c r="C56" s="236">
        <v>2</v>
      </c>
      <c r="D56" s="236" t="s">
        <v>13</v>
      </c>
      <c r="E56" s="236" t="s">
        <v>34</v>
      </c>
      <c r="F56" s="236" t="s">
        <v>330</v>
      </c>
      <c r="G56" s="236">
        <v>2</v>
      </c>
      <c r="H56" s="230" t="s">
        <v>331</v>
      </c>
      <c r="I56" s="236">
        <v>3</v>
      </c>
      <c r="J56" s="236" t="s">
        <v>307</v>
      </c>
      <c r="K56" s="236">
        <v>1</v>
      </c>
      <c r="L56" s="236" t="s">
        <v>306</v>
      </c>
      <c r="M56" s="236">
        <v>3</v>
      </c>
      <c r="N56" s="236" t="s">
        <v>332</v>
      </c>
      <c r="O56" s="236">
        <v>4</v>
      </c>
      <c r="P56" s="236" t="s">
        <v>28</v>
      </c>
      <c r="Q56" s="210">
        <v>11.166837891927951</v>
      </c>
      <c r="R56" s="208">
        <v>808</v>
      </c>
      <c r="S56" s="210">
        <f t="shared" si="0"/>
        <v>72.357099460006495</v>
      </c>
      <c r="T56" s="208">
        <v>7.6</v>
      </c>
      <c r="U56" s="208">
        <v>70</v>
      </c>
      <c r="V56" s="239">
        <v>1</v>
      </c>
      <c r="W56" s="208">
        <v>30</v>
      </c>
      <c r="X56" s="209">
        <f t="shared" si="1"/>
        <v>2.6865259700497459</v>
      </c>
      <c r="Y56" s="208">
        <v>147</v>
      </c>
      <c r="Z56" s="208"/>
      <c r="AA56" s="209">
        <f>Y56/U56</f>
        <v>2.1</v>
      </c>
      <c r="AB56" s="209">
        <f t="shared" si="5"/>
        <v>3.9473684210526319</v>
      </c>
      <c r="AC56" s="209">
        <f t="shared" si="4"/>
        <v>0.83050847457627119</v>
      </c>
      <c r="AD56" s="198"/>
    </row>
    <row r="57" spans="1:30">
      <c r="A57" s="236" t="s">
        <v>47</v>
      </c>
      <c r="B57" s="236" t="s">
        <v>278</v>
      </c>
      <c r="C57" s="236">
        <v>2</v>
      </c>
      <c r="D57" s="236" t="s">
        <v>23</v>
      </c>
      <c r="E57" s="236" t="s">
        <v>34</v>
      </c>
      <c r="F57" s="236" t="s">
        <v>330</v>
      </c>
      <c r="G57" s="236">
        <v>2</v>
      </c>
      <c r="H57" s="230" t="s">
        <v>331</v>
      </c>
      <c r="I57" s="236">
        <v>3</v>
      </c>
      <c r="J57" s="236" t="s">
        <v>307</v>
      </c>
      <c r="K57" s="236">
        <v>1</v>
      </c>
      <c r="L57" s="236" t="s">
        <v>306</v>
      </c>
      <c r="M57" s="236">
        <v>3</v>
      </c>
      <c r="N57" s="236" t="s">
        <v>332</v>
      </c>
      <c r="O57" s="236">
        <v>4</v>
      </c>
      <c r="P57" s="236" t="s">
        <v>28</v>
      </c>
      <c r="Q57" s="210">
        <v>13.131899043806982</v>
      </c>
      <c r="R57" s="208">
        <v>286</v>
      </c>
      <c r="S57" s="210">
        <f t="shared" si="0"/>
        <v>21.779028230869464</v>
      </c>
      <c r="T57" s="208">
        <v>5</v>
      </c>
      <c r="U57" s="208">
        <v>70</v>
      </c>
      <c r="V57" s="239" t="s">
        <v>17</v>
      </c>
      <c r="W57" s="208">
        <v>30</v>
      </c>
      <c r="X57" s="209">
        <f t="shared" si="1"/>
        <v>2.2845134507905036</v>
      </c>
      <c r="Y57" s="208">
        <v>149</v>
      </c>
      <c r="Z57" s="208"/>
      <c r="AA57" s="209">
        <f>Y57/U57</f>
        <v>2.1285714285714286</v>
      </c>
      <c r="AB57" s="209">
        <f t="shared" si="5"/>
        <v>6</v>
      </c>
      <c r="AC57" s="209">
        <f t="shared" si="4"/>
        <v>0.83240223463687146</v>
      </c>
      <c r="AD57" s="198"/>
    </row>
    <row r="58" spans="1:30">
      <c r="A58" s="229" t="s">
        <v>75</v>
      </c>
      <c r="B58" s="230" t="s">
        <v>70</v>
      </c>
      <c r="C58" s="230">
        <v>3</v>
      </c>
      <c r="D58" s="231" t="s">
        <v>76</v>
      </c>
      <c r="E58" s="230" t="s">
        <v>34</v>
      </c>
      <c r="F58" s="230" t="s">
        <v>330</v>
      </c>
      <c r="G58" s="230">
        <v>2</v>
      </c>
      <c r="H58" s="230" t="s">
        <v>331</v>
      </c>
      <c r="I58" s="230">
        <v>3</v>
      </c>
      <c r="J58" s="230" t="s">
        <v>307</v>
      </c>
      <c r="K58" s="230">
        <v>1</v>
      </c>
      <c r="L58" s="230" t="s">
        <v>306</v>
      </c>
      <c r="M58" s="230">
        <v>3</v>
      </c>
      <c r="N58" s="230" t="s">
        <v>332</v>
      </c>
      <c r="O58" s="230">
        <v>4</v>
      </c>
      <c r="P58" s="230" t="s">
        <v>28</v>
      </c>
      <c r="Q58" s="209">
        <v>22.468659594985532</v>
      </c>
      <c r="R58" s="233">
        <v>648</v>
      </c>
      <c r="S58" s="210">
        <f t="shared" si="0"/>
        <v>28.840171673819746</v>
      </c>
      <c r="T58" s="233">
        <v>17</v>
      </c>
      <c r="U58" s="232">
        <v>103</v>
      </c>
      <c r="V58" s="239" t="s">
        <v>73</v>
      </c>
      <c r="W58" s="232">
        <v>33</v>
      </c>
      <c r="X58" s="209">
        <f t="shared" si="1"/>
        <v>1.4687124463519317</v>
      </c>
      <c r="Y58" s="208">
        <v>108</v>
      </c>
      <c r="Z58" s="208"/>
      <c r="AA58" s="195">
        <f>+(Y58/U58)</f>
        <v>1.0485436893203883</v>
      </c>
      <c r="AB58" s="209">
        <f t="shared" si="5"/>
        <v>1.9411764705882353</v>
      </c>
      <c r="AC58" s="209">
        <f t="shared" si="4"/>
        <v>0.76595744680851063</v>
      </c>
      <c r="AD58" s="198"/>
    </row>
    <row r="59" spans="1:30">
      <c r="A59" s="319" t="s">
        <v>172</v>
      </c>
      <c r="B59" s="260" t="s">
        <v>142</v>
      </c>
      <c r="C59" s="260">
        <v>1</v>
      </c>
      <c r="D59" s="260" t="s">
        <v>149</v>
      </c>
      <c r="E59" s="260" t="s">
        <v>72</v>
      </c>
      <c r="F59" s="260" t="s">
        <v>330</v>
      </c>
      <c r="G59" s="260">
        <v>2</v>
      </c>
      <c r="H59" s="230" t="s">
        <v>331</v>
      </c>
      <c r="I59" s="260">
        <v>3</v>
      </c>
      <c r="J59" s="260" t="s">
        <v>307</v>
      </c>
      <c r="K59" s="260">
        <v>1</v>
      </c>
      <c r="L59" s="260" t="s">
        <v>306</v>
      </c>
      <c r="M59" s="260">
        <v>3</v>
      </c>
      <c r="N59" s="260" t="s">
        <v>332</v>
      </c>
      <c r="O59" s="260">
        <v>4</v>
      </c>
      <c r="P59" s="260" t="s">
        <v>28</v>
      </c>
      <c r="Q59" s="210">
        <v>20.228681342167128</v>
      </c>
      <c r="R59" s="320">
        <v>330</v>
      </c>
      <c r="S59" s="210">
        <f t="shared" si="0"/>
        <v>16.313470681458003</v>
      </c>
      <c r="T59" s="232">
        <v>11.4</v>
      </c>
      <c r="U59" s="232">
        <v>135</v>
      </c>
      <c r="V59" s="239" t="s">
        <v>73</v>
      </c>
      <c r="W59" s="232">
        <v>31</v>
      </c>
      <c r="X59" s="209">
        <f t="shared" si="1"/>
        <v>1.5324775488642368</v>
      </c>
      <c r="Y59" s="208">
        <v>79</v>
      </c>
      <c r="Z59" s="209"/>
      <c r="AA59" s="209">
        <f>+(Y59/U59)</f>
        <v>0.58518518518518514</v>
      </c>
      <c r="AB59" s="209">
        <f t="shared" si="5"/>
        <v>2.7192982456140351</v>
      </c>
      <c r="AC59" s="209">
        <f t="shared" si="4"/>
        <v>0.71818181818181814</v>
      </c>
      <c r="AD59" s="198"/>
    </row>
    <row r="60" spans="1:30">
      <c r="A60" s="319" t="s">
        <v>173</v>
      </c>
      <c r="B60" s="260" t="s">
        <v>142</v>
      </c>
      <c r="C60" s="260">
        <v>1</v>
      </c>
      <c r="D60" s="260" t="s">
        <v>149</v>
      </c>
      <c r="E60" s="260" t="s">
        <v>72</v>
      </c>
      <c r="F60" s="260" t="s">
        <v>330</v>
      </c>
      <c r="G60" s="260">
        <v>2</v>
      </c>
      <c r="H60" s="230" t="s">
        <v>331</v>
      </c>
      <c r="I60" s="260">
        <v>3</v>
      </c>
      <c r="J60" s="260" t="s">
        <v>307</v>
      </c>
      <c r="K60" s="260">
        <v>1</v>
      </c>
      <c r="L60" s="260" t="s">
        <v>306</v>
      </c>
      <c r="M60" s="260">
        <v>3</v>
      </c>
      <c r="N60" s="260" t="s">
        <v>332</v>
      </c>
      <c r="O60" s="260">
        <v>4</v>
      </c>
      <c r="P60" s="260" t="s">
        <v>28</v>
      </c>
      <c r="Q60" s="210">
        <v>21.580450650587114</v>
      </c>
      <c r="R60" s="320">
        <v>324</v>
      </c>
      <c r="S60" s="210">
        <f t="shared" si="0"/>
        <v>15.013588235294119</v>
      </c>
      <c r="T60" s="232">
        <v>16.5</v>
      </c>
      <c r="U60" s="232">
        <v>144</v>
      </c>
      <c r="V60" s="239" t="s">
        <v>73</v>
      </c>
      <c r="W60" s="232">
        <v>37</v>
      </c>
      <c r="X60" s="209">
        <f t="shared" si="1"/>
        <v>1.7145147058823531</v>
      </c>
      <c r="Y60" s="208">
        <v>80</v>
      </c>
      <c r="Z60" s="209"/>
      <c r="AA60" s="209">
        <f>+(Y60/U60)</f>
        <v>0.55555555555555558</v>
      </c>
      <c r="AB60" s="209">
        <f t="shared" si="5"/>
        <v>2.2424242424242422</v>
      </c>
      <c r="AC60" s="209">
        <f t="shared" si="4"/>
        <v>0.68376068376068377</v>
      </c>
      <c r="AD60" s="198"/>
    </row>
    <row r="61" spans="1:30">
      <c r="A61" s="243" t="s">
        <v>244</v>
      </c>
      <c r="B61" s="305" t="s">
        <v>182</v>
      </c>
      <c r="C61" s="305">
        <v>1</v>
      </c>
      <c r="D61" s="243" t="s">
        <v>126</v>
      </c>
      <c r="E61" s="246" t="s">
        <v>34</v>
      </c>
      <c r="F61" s="246" t="s">
        <v>330</v>
      </c>
      <c r="G61" s="246">
        <v>2</v>
      </c>
      <c r="H61" s="230" t="s">
        <v>331</v>
      </c>
      <c r="I61" s="246">
        <v>3</v>
      </c>
      <c r="J61" s="246" t="s">
        <v>307</v>
      </c>
      <c r="K61" s="246">
        <v>1</v>
      </c>
      <c r="L61" s="246" t="s">
        <v>306</v>
      </c>
      <c r="M61" s="246">
        <v>3</v>
      </c>
      <c r="N61" s="246" t="s">
        <v>332</v>
      </c>
      <c r="O61" s="246">
        <v>4</v>
      </c>
      <c r="P61" s="243" t="s">
        <v>28</v>
      </c>
      <c r="Q61" s="317">
        <v>16.826983135540285</v>
      </c>
      <c r="R61" s="232">
        <v>11.2</v>
      </c>
      <c r="S61" s="210">
        <f t="shared" si="0"/>
        <v>0.66559762435040837</v>
      </c>
      <c r="T61" s="232">
        <v>12.4</v>
      </c>
      <c r="U61" s="232"/>
      <c r="V61" s="318" t="s">
        <v>73</v>
      </c>
      <c r="W61" s="232">
        <v>23</v>
      </c>
      <c r="X61" s="209">
        <f t="shared" si="1"/>
        <v>1.3668522642910172</v>
      </c>
      <c r="Y61" s="322">
        <v>48</v>
      </c>
      <c r="Z61" s="232"/>
      <c r="AA61" s="216"/>
      <c r="AB61" s="216">
        <f t="shared" si="5"/>
        <v>1.8548387096774193</v>
      </c>
      <c r="AC61" s="209">
        <f t="shared" si="4"/>
        <v>0.676056338028169</v>
      </c>
      <c r="AD61" s="198"/>
    </row>
    <row r="62" spans="1:30">
      <c r="A62" s="243" t="s">
        <v>206</v>
      </c>
      <c r="B62" s="243" t="s">
        <v>134</v>
      </c>
      <c r="C62" s="243">
        <v>1</v>
      </c>
      <c r="D62" s="243" t="s">
        <v>126</v>
      </c>
      <c r="E62" s="243" t="s">
        <v>34</v>
      </c>
      <c r="F62" s="243" t="s">
        <v>330</v>
      </c>
      <c r="G62" s="243">
        <v>2</v>
      </c>
      <c r="H62" s="230" t="s">
        <v>331</v>
      </c>
      <c r="I62" s="243">
        <v>3</v>
      </c>
      <c r="J62" s="243" t="s">
        <v>307</v>
      </c>
      <c r="K62" s="243">
        <v>1</v>
      </c>
      <c r="L62" s="243" t="s">
        <v>306</v>
      </c>
      <c r="M62" s="243">
        <v>3</v>
      </c>
      <c r="N62" s="243" t="s">
        <v>332</v>
      </c>
      <c r="O62" s="243">
        <v>4</v>
      </c>
      <c r="P62" s="243" t="s">
        <v>28</v>
      </c>
      <c r="Q62" s="317">
        <v>28.736864679390951</v>
      </c>
      <c r="R62" s="232">
        <v>178</v>
      </c>
      <c r="S62" s="210">
        <f t="shared" si="0"/>
        <v>6.1941343283582091</v>
      </c>
      <c r="T62" s="232">
        <v>19.7</v>
      </c>
      <c r="U62" s="232">
        <v>139</v>
      </c>
      <c r="V62" s="318" t="s">
        <v>73</v>
      </c>
      <c r="W62" s="232">
        <v>41</v>
      </c>
      <c r="X62" s="209">
        <f t="shared" si="1"/>
        <v>1.4267388059701491</v>
      </c>
      <c r="Y62" s="232">
        <v>107</v>
      </c>
      <c r="Z62" s="232"/>
      <c r="AA62" s="216">
        <f t="shared" ref="AA62:AA67" si="6">+(Y62/U62)</f>
        <v>0.76978417266187049</v>
      </c>
      <c r="AB62" s="216">
        <f t="shared" si="5"/>
        <v>2.0812182741116754</v>
      </c>
      <c r="AC62" s="209">
        <f t="shared" si="4"/>
        <v>0.72297297297297303</v>
      </c>
      <c r="AD62" s="198"/>
    </row>
    <row r="63" spans="1:30">
      <c r="A63" s="243" t="s">
        <v>206</v>
      </c>
      <c r="B63" s="243" t="s">
        <v>134</v>
      </c>
      <c r="C63" s="243">
        <v>1</v>
      </c>
      <c r="D63" s="243" t="s">
        <v>126</v>
      </c>
      <c r="E63" s="243" t="s">
        <v>34</v>
      </c>
      <c r="F63" s="243" t="s">
        <v>330</v>
      </c>
      <c r="G63" s="243">
        <v>2</v>
      </c>
      <c r="H63" s="230" t="s">
        <v>331</v>
      </c>
      <c r="I63" s="243">
        <v>3</v>
      </c>
      <c r="J63" s="243" t="s">
        <v>307</v>
      </c>
      <c r="K63" s="243">
        <v>1</v>
      </c>
      <c r="L63" s="243" t="s">
        <v>306</v>
      </c>
      <c r="M63" s="243">
        <v>3</v>
      </c>
      <c r="N63" s="243" t="s">
        <v>332</v>
      </c>
      <c r="O63" s="243">
        <v>4</v>
      </c>
      <c r="P63" s="243" t="s">
        <v>28</v>
      </c>
      <c r="Q63" s="317">
        <v>28.736864679390951</v>
      </c>
      <c r="R63" s="232"/>
      <c r="S63" s="210">
        <f t="shared" si="0"/>
        <v>0</v>
      </c>
      <c r="T63" s="232">
        <v>19.7</v>
      </c>
      <c r="U63" s="232">
        <v>139</v>
      </c>
      <c r="V63" s="318" t="s">
        <v>73</v>
      </c>
      <c r="W63" s="232">
        <v>41</v>
      </c>
      <c r="X63" s="209">
        <f t="shared" si="1"/>
        <v>1.4267388059701491</v>
      </c>
      <c r="Y63" s="232">
        <v>107</v>
      </c>
      <c r="Z63" s="232"/>
      <c r="AA63" s="216">
        <f t="shared" si="6"/>
        <v>0.76978417266187049</v>
      </c>
      <c r="AB63" s="216">
        <f t="shared" si="5"/>
        <v>2.0812182741116754</v>
      </c>
      <c r="AC63" s="209">
        <f t="shared" si="4"/>
        <v>0.72297297297297303</v>
      </c>
      <c r="AD63" s="198"/>
    </row>
    <row r="64" spans="1:30">
      <c r="A64" s="243" t="s">
        <v>251</v>
      </c>
      <c r="B64" s="243" t="s">
        <v>175</v>
      </c>
      <c r="C64" s="243">
        <v>1</v>
      </c>
      <c r="D64" s="243" t="s">
        <v>193</v>
      </c>
      <c r="E64" s="243" t="s">
        <v>34</v>
      </c>
      <c r="F64" s="243" t="s">
        <v>330</v>
      </c>
      <c r="G64" s="243">
        <v>2</v>
      </c>
      <c r="H64" s="230" t="s">
        <v>331</v>
      </c>
      <c r="I64" s="243">
        <v>3</v>
      </c>
      <c r="J64" s="243" t="s">
        <v>307</v>
      </c>
      <c r="K64" s="243">
        <v>1</v>
      </c>
      <c r="L64" s="243" t="s">
        <v>306</v>
      </c>
      <c r="M64" s="243">
        <v>3</v>
      </c>
      <c r="N64" s="243" t="s">
        <v>332</v>
      </c>
      <c r="O64" s="243">
        <v>4</v>
      </c>
      <c r="P64" s="243" t="s">
        <v>28</v>
      </c>
      <c r="Q64" s="317">
        <v>17.972193964055613</v>
      </c>
      <c r="R64" s="232">
        <v>570</v>
      </c>
      <c r="S64" s="210">
        <f t="shared" si="0"/>
        <v>31.715660377358489</v>
      </c>
      <c r="T64" s="232">
        <v>9.3000000000000007</v>
      </c>
      <c r="U64" s="232">
        <v>123</v>
      </c>
      <c r="V64" s="318" t="s">
        <v>73</v>
      </c>
      <c r="W64" s="232">
        <v>42</v>
      </c>
      <c r="X64" s="209">
        <f t="shared" si="1"/>
        <v>2.336943396226415</v>
      </c>
      <c r="Y64" s="232">
        <v>130</v>
      </c>
      <c r="Z64" s="232"/>
      <c r="AA64" s="216">
        <f t="shared" si="6"/>
        <v>1.056910569105691</v>
      </c>
      <c r="AB64" s="216">
        <f t="shared" si="5"/>
        <v>4.5161290322580641</v>
      </c>
      <c r="AC64" s="209">
        <f t="shared" si="4"/>
        <v>0.7558139534883721</v>
      </c>
      <c r="AD64" s="198"/>
    </row>
    <row r="65" spans="1:30">
      <c r="A65" s="319" t="s">
        <v>169</v>
      </c>
      <c r="B65" s="260" t="s">
        <v>142</v>
      </c>
      <c r="C65" s="260">
        <v>1</v>
      </c>
      <c r="D65" s="260" t="s">
        <v>149</v>
      </c>
      <c r="E65" s="260" t="s">
        <v>83</v>
      </c>
      <c r="F65" s="260" t="s">
        <v>300</v>
      </c>
      <c r="G65" s="260">
        <v>1</v>
      </c>
      <c r="H65" s="260" t="s">
        <v>333</v>
      </c>
      <c r="I65" s="260">
        <v>7</v>
      </c>
      <c r="J65" s="260" t="s">
        <v>307</v>
      </c>
      <c r="K65" s="260">
        <v>1</v>
      </c>
      <c r="L65" s="260" t="s">
        <v>306</v>
      </c>
      <c r="M65" s="260">
        <v>3</v>
      </c>
      <c r="N65" s="260" t="s">
        <v>308</v>
      </c>
      <c r="O65" s="260">
        <v>5</v>
      </c>
      <c r="P65" s="260" t="s">
        <v>28</v>
      </c>
      <c r="Q65" s="210">
        <v>19.386947177921051</v>
      </c>
      <c r="R65" s="320">
        <v>299</v>
      </c>
      <c r="S65" s="210">
        <f t="shared" si="0"/>
        <v>15.422747957992998</v>
      </c>
      <c r="T65" s="232">
        <v>10.9</v>
      </c>
      <c r="U65" s="232">
        <v>159</v>
      </c>
      <c r="V65" s="239" t="s">
        <v>73</v>
      </c>
      <c r="W65" s="232">
        <v>29</v>
      </c>
      <c r="X65" s="209">
        <f t="shared" si="1"/>
        <v>1.4958518086347723</v>
      </c>
      <c r="Y65" s="208">
        <v>74</v>
      </c>
      <c r="Z65" s="209"/>
      <c r="AA65" s="209">
        <f t="shared" si="6"/>
        <v>0.46540880503144655</v>
      </c>
      <c r="AB65" s="209">
        <f t="shared" si="5"/>
        <v>2.6605504587155964</v>
      </c>
      <c r="AC65" s="209">
        <f t="shared" si="4"/>
        <v>0.71844660194174759</v>
      </c>
      <c r="AD65" s="198"/>
    </row>
    <row r="66" spans="1:30">
      <c r="A66" s="229">
        <v>1423</v>
      </c>
      <c r="B66" s="230" t="s">
        <v>70</v>
      </c>
      <c r="C66" s="230">
        <v>3</v>
      </c>
      <c r="D66" s="231" t="s">
        <v>71</v>
      </c>
      <c r="E66" s="230" t="s">
        <v>31</v>
      </c>
      <c r="F66" s="230" t="s">
        <v>334</v>
      </c>
      <c r="G66" s="230">
        <v>3</v>
      </c>
      <c r="H66" s="230" t="s">
        <v>335</v>
      </c>
      <c r="I66" s="230">
        <v>4</v>
      </c>
      <c r="J66" s="230" t="s">
        <v>307</v>
      </c>
      <c r="K66" s="230">
        <v>1</v>
      </c>
      <c r="L66" s="230" t="s">
        <v>306</v>
      </c>
      <c r="M66" s="230">
        <v>3</v>
      </c>
      <c r="N66" s="230" t="s">
        <v>332</v>
      </c>
      <c r="O66" s="230">
        <v>4</v>
      </c>
      <c r="P66" s="230" t="s">
        <v>28</v>
      </c>
      <c r="Q66" s="209">
        <v>24.90335051546392</v>
      </c>
      <c r="R66" s="232">
        <v>397</v>
      </c>
      <c r="S66" s="210">
        <f t="shared" si="0"/>
        <v>15.941630012936608</v>
      </c>
      <c r="T66" s="317">
        <v>4</v>
      </c>
      <c r="U66" s="232">
        <v>116</v>
      </c>
      <c r="V66" s="239" t="s">
        <v>73</v>
      </c>
      <c r="W66" s="232">
        <v>13</v>
      </c>
      <c r="X66" s="209">
        <f t="shared" si="1"/>
        <v>0.5220181112548512</v>
      </c>
      <c r="Y66" s="208">
        <v>114</v>
      </c>
      <c r="Z66" s="208"/>
      <c r="AA66" s="209">
        <f t="shared" si="6"/>
        <v>0.98275862068965514</v>
      </c>
      <c r="AB66" s="209">
        <f t="shared" si="5"/>
        <v>3.25</v>
      </c>
      <c r="AC66" s="209">
        <f t="shared" si="4"/>
        <v>0.89763779527559051</v>
      </c>
      <c r="AD66" s="198"/>
    </row>
    <row r="67" spans="1:30">
      <c r="A67" s="229">
        <v>1426</v>
      </c>
      <c r="B67" s="230" t="s">
        <v>70</v>
      </c>
      <c r="C67" s="230">
        <v>3</v>
      </c>
      <c r="D67" s="231" t="s">
        <v>71</v>
      </c>
      <c r="E67" s="230" t="s">
        <v>31</v>
      </c>
      <c r="F67" s="230" t="s">
        <v>334</v>
      </c>
      <c r="G67" s="230">
        <v>3</v>
      </c>
      <c r="H67" s="230" t="s">
        <v>335</v>
      </c>
      <c r="I67" s="230">
        <v>4</v>
      </c>
      <c r="J67" s="230" t="s">
        <v>307</v>
      </c>
      <c r="K67" s="230">
        <v>1</v>
      </c>
      <c r="L67" s="230" t="s">
        <v>306</v>
      </c>
      <c r="M67" s="230">
        <v>3</v>
      </c>
      <c r="N67" s="230" t="s">
        <v>332</v>
      </c>
      <c r="O67" s="230">
        <v>4</v>
      </c>
      <c r="P67" s="230" t="s">
        <v>28</v>
      </c>
      <c r="Q67" s="195">
        <v>25.703664365374401</v>
      </c>
      <c r="R67" s="232">
        <v>431</v>
      </c>
      <c r="S67" s="210">
        <f t="shared" si="0"/>
        <v>16.768037190082644</v>
      </c>
      <c r="T67" s="317">
        <v>4</v>
      </c>
      <c r="U67" s="232">
        <v>122</v>
      </c>
      <c r="V67" s="239" t="s">
        <v>73</v>
      </c>
      <c r="W67" s="232">
        <v>17</v>
      </c>
      <c r="X67" s="209">
        <f t="shared" si="1"/>
        <v>0.66138429752066119</v>
      </c>
      <c r="Y67" s="208">
        <v>112</v>
      </c>
      <c r="Z67" s="208"/>
      <c r="AA67" s="209">
        <f t="shared" si="6"/>
        <v>0.91803278688524592</v>
      </c>
      <c r="AB67" s="209">
        <f t="shared" si="5"/>
        <v>4.25</v>
      </c>
      <c r="AC67" s="209">
        <f t="shared" si="4"/>
        <v>0.86821705426356588</v>
      </c>
      <c r="AD67" s="198"/>
    </row>
    <row r="68" spans="1:30">
      <c r="A68" s="236" t="s">
        <v>30</v>
      </c>
      <c r="B68" s="236" t="s">
        <v>278</v>
      </c>
      <c r="C68" s="236">
        <v>2</v>
      </c>
      <c r="D68" s="236" t="s">
        <v>13</v>
      </c>
      <c r="E68" s="236" t="s">
        <v>31</v>
      </c>
      <c r="F68" s="236" t="s">
        <v>334</v>
      </c>
      <c r="G68" s="236">
        <v>3</v>
      </c>
      <c r="H68" s="230" t="s">
        <v>335</v>
      </c>
      <c r="I68" s="236">
        <v>4</v>
      </c>
      <c r="J68" s="236" t="s">
        <v>307</v>
      </c>
      <c r="K68" s="236">
        <v>1</v>
      </c>
      <c r="L68" s="236" t="s">
        <v>306</v>
      </c>
      <c r="M68" s="236">
        <v>3</v>
      </c>
      <c r="N68" s="236" t="s">
        <v>332</v>
      </c>
      <c r="O68" s="236">
        <v>4</v>
      </c>
      <c r="P68" s="236" t="s">
        <v>28</v>
      </c>
      <c r="Q68" s="210">
        <v>15.304803202134757</v>
      </c>
      <c r="R68" s="208">
        <v>798</v>
      </c>
      <c r="S68" s="210">
        <f t="shared" si="0"/>
        <v>52.140494030572881</v>
      </c>
      <c r="T68" s="210">
        <v>13</v>
      </c>
      <c r="U68" s="208">
        <v>140</v>
      </c>
      <c r="V68" s="239" t="s">
        <v>17</v>
      </c>
      <c r="W68" s="208">
        <v>30</v>
      </c>
      <c r="X68" s="209">
        <f t="shared" si="1"/>
        <v>1.9601689485177776</v>
      </c>
      <c r="Y68" s="208">
        <v>156</v>
      </c>
      <c r="Z68" s="208"/>
      <c r="AA68" s="209">
        <f t="shared" ref="AA68:AA73" si="7">Y68/U68</f>
        <v>1.1142857142857143</v>
      </c>
      <c r="AB68" s="209">
        <f t="shared" si="5"/>
        <v>2.3076923076923075</v>
      </c>
      <c r="AC68" s="209">
        <f t="shared" si="4"/>
        <v>0.83870967741935487</v>
      </c>
      <c r="AD68" s="198"/>
    </row>
    <row r="69" spans="1:30">
      <c r="A69" s="236" t="s">
        <v>32</v>
      </c>
      <c r="B69" s="236" t="s">
        <v>278</v>
      </c>
      <c r="C69" s="236">
        <v>2</v>
      </c>
      <c r="D69" s="236" t="s">
        <v>13</v>
      </c>
      <c r="E69" s="236" t="s">
        <v>31</v>
      </c>
      <c r="F69" s="236" t="s">
        <v>334</v>
      </c>
      <c r="G69" s="236">
        <v>3</v>
      </c>
      <c r="H69" s="230" t="s">
        <v>335</v>
      </c>
      <c r="I69" s="236">
        <v>4</v>
      </c>
      <c r="J69" s="236" t="s">
        <v>307</v>
      </c>
      <c r="K69" s="236">
        <v>1</v>
      </c>
      <c r="L69" s="236" t="s">
        <v>306</v>
      </c>
      <c r="M69" s="236">
        <v>3</v>
      </c>
      <c r="N69" s="236" t="s">
        <v>332</v>
      </c>
      <c r="O69" s="236">
        <v>4</v>
      </c>
      <c r="P69" s="236" t="s">
        <v>28</v>
      </c>
      <c r="Q69" s="210">
        <v>16.967547253724707</v>
      </c>
      <c r="R69" s="208">
        <v>884</v>
      </c>
      <c r="S69" s="210">
        <f t="shared" si="0"/>
        <v>52.099457085993663</v>
      </c>
      <c r="T69" s="208">
        <v>13.3</v>
      </c>
      <c r="U69" s="208">
        <v>150</v>
      </c>
      <c r="V69" s="239" t="s">
        <v>17</v>
      </c>
      <c r="W69" s="208">
        <v>40</v>
      </c>
      <c r="X69" s="209">
        <f t="shared" si="1"/>
        <v>2.3574414971037858</v>
      </c>
      <c r="Y69" s="208">
        <v>155</v>
      </c>
      <c r="Z69" s="208"/>
      <c r="AA69" s="209">
        <f t="shared" si="7"/>
        <v>1.0333333333333334</v>
      </c>
      <c r="AB69" s="209">
        <f t="shared" si="5"/>
        <v>3.007518796992481</v>
      </c>
      <c r="AC69" s="209">
        <f t="shared" si="4"/>
        <v>0.79487179487179482</v>
      </c>
      <c r="AD69" s="198"/>
    </row>
    <row r="70" spans="1:30">
      <c r="A70" s="236" t="s">
        <v>35</v>
      </c>
      <c r="B70" s="236" t="s">
        <v>278</v>
      </c>
      <c r="C70" s="236">
        <v>2</v>
      </c>
      <c r="D70" s="236" t="s">
        <v>13</v>
      </c>
      <c r="E70" s="236" t="s">
        <v>31</v>
      </c>
      <c r="F70" s="236" t="s">
        <v>334</v>
      </c>
      <c r="G70" s="236">
        <v>3</v>
      </c>
      <c r="H70" s="230" t="s">
        <v>335</v>
      </c>
      <c r="I70" s="236">
        <v>4</v>
      </c>
      <c r="J70" s="236" t="s">
        <v>307</v>
      </c>
      <c r="K70" s="236">
        <v>1</v>
      </c>
      <c r="L70" s="236" t="s">
        <v>306</v>
      </c>
      <c r="M70" s="236">
        <v>3</v>
      </c>
      <c r="N70" s="236" t="s">
        <v>332</v>
      </c>
      <c r="O70" s="236">
        <v>4</v>
      </c>
      <c r="P70" s="236" t="s">
        <v>28</v>
      </c>
      <c r="Q70" s="210">
        <v>16.721914609739827</v>
      </c>
      <c r="R70" s="208">
        <v>864</v>
      </c>
      <c r="S70" s="210">
        <f t="shared" si="0"/>
        <v>51.668724554827925</v>
      </c>
      <c r="T70" s="208">
        <v>11.8</v>
      </c>
      <c r="U70" s="208">
        <v>100</v>
      </c>
      <c r="V70" s="239">
        <v>3</v>
      </c>
      <c r="W70" s="208">
        <v>50</v>
      </c>
      <c r="X70" s="209">
        <f t="shared" si="1"/>
        <v>2.9900882265525421</v>
      </c>
      <c r="Y70" s="208">
        <v>120</v>
      </c>
      <c r="Z70" s="208"/>
      <c r="AA70" s="209">
        <f t="shared" si="7"/>
        <v>1.2</v>
      </c>
      <c r="AB70" s="209">
        <f t="shared" si="5"/>
        <v>4.2372881355932197</v>
      </c>
      <c r="AC70" s="209">
        <f t="shared" si="4"/>
        <v>0.70588235294117652</v>
      </c>
      <c r="AD70" s="198"/>
    </row>
    <row r="71" spans="1:30">
      <c r="A71" s="236" t="s">
        <v>44</v>
      </c>
      <c r="B71" s="236" t="s">
        <v>278</v>
      </c>
      <c r="C71" s="236">
        <v>2</v>
      </c>
      <c r="D71" s="236" t="s">
        <v>23</v>
      </c>
      <c r="E71" s="236" t="s">
        <v>31</v>
      </c>
      <c r="F71" s="236" t="s">
        <v>334</v>
      </c>
      <c r="G71" s="236">
        <v>3</v>
      </c>
      <c r="H71" s="230" t="s">
        <v>335</v>
      </c>
      <c r="I71" s="236">
        <v>4</v>
      </c>
      <c r="J71" s="236" t="s">
        <v>307</v>
      </c>
      <c r="K71" s="236">
        <v>1</v>
      </c>
      <c r="L71" s="236" t="s">
        <v>306</v>
      </c>
      <c r="M71" s="236">
        <v>3</v>
      </c>
      <c r="N71" s="236" t="s">
        <v>332</v>
      </c>
      <c r="O71" s="236">
        <v>4</v>
      </c>
      <c r="P71" s="236" t="s">
        <v>28</v>
      </c>
      <c r="Q71" s="189">
        <v>17.968972648432288</v>
      </c>
      <c r="R71" s="208">
        <v>516</v>
      </c>
      <c r="S71" s="210">
        <f t="shared" ref="S71:S94" si="8">R71/Q71</f>
        <v>28.716165920872424</v>
      </c>
      <c r="T71" s="208">
        <v>7.8</v>
      </c>
      <c r="U71" s="208">
        <v>100</v>
      </c>
      <c r="V71" s="239" t="s">
        <v>17</v>
      </c>
      <c r="W71" s="208">
        <v>40</v>
      </c>
      <c r="X71" s="209">
        <f t="shared" ref="X71:X94" si="9">W71/Q71</f>
        <v>2.2260593737110406</v>
      </c>
      <c r="Y71" s="208">
        <v>150</v>
      </c>
      <c r="Z71" s="208"/>
      <c r="AA71" s="209">
        <f t="shared" si="7"/>
        <v>1.5</v>
      </c>
      <c r="AB71" s="209">
        <f t="shared" si="5"/>
        <v>5.1282051282051286</v>
      </c>
      <c r="AC71" s="209">
        <f t="shared" ref="AC71:AC94" si="10">+(Y71/(Y71+W71))</f>
        <v>0.78947368421052633</v>
      </c>
      <c r="AD71" s="198"/>
    </row>
    <row r="72" spans="1:30">
      <c r="A72" s="236" t="s">
        <v>46</v>
      </c>
      <c r="B72" s="236" t="s">
        <v>278</v>
      </c>
      <c r="C72" s="236">
        <v>2</v>
      </c>
      <c r="D72" s="236" t="s">
        <v>23</v>
      </c>
      <c r="E72" s="236" t="s">
        <v>31</v>
      </c>
      <c r="F72" s="236" t="s">
        <v>334</v>
      </c>
      <c r="G72" s="236">
        <v>3</v>
      </c>
      <c r="H72" s="230" t="s">
        <v>335</v>
      </c>
      <c r="I72" s="236">
        <v>4</v>
      </c>
      <c r="J72" s="236" t="s">
        <v>307</v>
      </c>
      <c r="K72" s="236">
        <v>1</v>
      </c>
      <c r="L72" s="236" t="s">
        <v>306</v>
      </c>
      <c r="M72" s="236">
        <v>3</v>
      </c>
      <c r="N72" s="236" t="s">
        <v>332</v>
      </c>
      <c r="O72" s="236">
        <v>4</v>
      </c>
      <c r="P72" s="236" t="s">
        <v>28</v>
      </c>
      <c r="Q72" s="210">
        <v>17.288759172781855</v>
      </c>
      <c r="R72" s="208">
        <v>454</v>
      </c>
      <c r="S72" s="210">
        <f t="shared" si="8"/>
        <v>26.259837126700454</v>
      </c>
      <c r="T72" s="208">
        <v>8.6999999999999993</v>
      </c>
      <c r="U72" s="208">
        <v>100</v>
      </c>
      <c r="V72" s="239" t="s">
        <v>17</v>
      </c>
      <c r="W72" s="208">
        <v>50</v>
      </c>
      <c r="X72" s="209">
        <f t="shared" si="9"/>
        <v>2.8920525469934422</v>
      </c>
      <c r="Y72" s="208">
        <v>172</v>
      </c>
      <c r="Z72" s="208"/>
      <c r="AA72" s="209">
        <f t="shared" si="7"/>
        <v>1.72</v>
      </c>
      <c r="AB72" s="209">
        <f t="shared" si="5"/>
        <v>5.7471264367816097</v>
      </c>
      <c r="AC72" s="209">
        <f t="shared" si="10"/>
        <v>0.77477477477477474</v>
      </c>
      <c r="AD72" s="198"/>
    </row>
    <row r="73" spans="1:30">
      <c r="A73" s="236" t="s">
        <v>42</v>
      </c>
      <c r="B73" s="236" t="s">
        <v>278</v>
      </c>
      <c r="C73" s="236">
        <v>2</v>
      </c>
      <c r="D73" s="236" t="s">
        <v>19</v>
      </c>
      <c r="E73" s="236" t="s">
        <v>31</v>
      </c>
      <c r="F73" s="236" t="s">
        <v>334</v>
      </c>
      <c r="G73" s="236">
        <v>3</v>
      </c>
      <c r="H73" s="230" t="s">
        <v>335</v>
      </c>
      <c r="I73" s="236">
        <v>4</v>
      </c>
      <c r="J73" s="236" t="s">
        <v>307</v>
      </c>
      <c r="K73" s="236">
        <v>1</v>
      </c>
      <c r="L73" s="236" t="s">
        <v>306</v>
      </c>
      <c r="M73" s="236">
        <v>3</v>
      </c>
      <c r="N73" s="236" t="s">
        <v>332</v>
      </c>
      <c r="O73" s="236">
        <v>4</v>
      </c>
      <c r="P73" s="236" t="s">
        <v>28</v>
      </c>
      <c r="Q73" s="210">
        <v>14.435641538803646</v>
      </c>
      <c r="R73" s="208">
        <v>312</v>
      </c>
      <c r="S73" s="210">
        <f t="shared" si="8"/>
        <v>21.613171756955182</v>
      </c>
      <c r="T73" s="208">
        <v>10.3</v>
      </c>
      <c r="U73" s="208">
        <v>100</v>
      </c>
      <c r="V73" s="239" t="s">
        <v>17</v>
      </c>
      <c r="W73" s="208">
        <v>50</v>
      </c>
      <c r="X73" s="209">
        <f t="shared" si="9"/>
        <v>3.463649320024869</v>
      </c>
      <c r="Y73" s="208">
        <v>144</v>
      </c>
      <c r="Z73" s="208"/>
      <c r="AA73" s="209">
        <f t="shared" si="7"/>
        <v>1.44</v>
      </c>
      <c r="AB73" s="209">
        <f t="shared" si="5"/>
        <v>4.8543689320388346</v>
      </c>
      <c r="AC73" s="209">
        <f t="shared" si="10"/>
        <v>0.74226804123711343</v>
      </c>
      <c r="AD73" s="198"/>
    </row>
    <row r="74" spans="1:30">
      <c r="A74" s="319" t="s">
        <v>158</v>
      </c>
      <c r="B74" s="260" t="s">
        <v>154</v>
      </c>
      <c r="C74" s="260">
        <v>1</v>
      </c>
      <c r="D74" s="260" t="s">
        <v>126</v>
      </c>
      <c r="E74" s="260" t="s">
        <v>31</v>
      </c>
      <c r="F74" s="260" t="s">
        <v>334</v>
      </c>
      <c r="G74" s="260">
        <v>3</v>
      </c>
      <c r="H74" s="230" t="s">
        <v>335</v>
      </c>
      <c r="I74" s="260">
        <v>4</v>
      </c>
      <c r="J74" s="260" t="s">
        <v>307</v>
      </c>
      <c r="K74" s="260">
        <v>1</v>
      </c>
      <c r="L74" s="260" t="s">
        <v>306</v>
      </c>
      <c r="M74" s="260">
        <v>3</v>
      </c>
      <c r="N74" s="260" t="s">
        <v>332</v>
      </c>
      <c r="O74" s="260">
        <v>4</v>
      </c>
      <c r="P74" s="260" t="s">
        <v>28</v>
      </c>
      <c r="Q74" s="317">
        <v>23.228568209980853</v>
      </c>
      <c r="R74" s="320"/>
      <c r="S74" s="210">
        <f t="shared" si="8"/>
        <v>0</v>
      </c>
      <c r="T74" s="232">
        <v>18.3</v>
      </c>
      <c r="U74" s="232"/>
      <c r="V74" s="318" t="s">
        <v>73</v>
      </c>
      <c r="W74" s="232">
        <v>58</v>
      </c>
      <c r="X74" s="209">
        <f t="shared" si="9"/>
        <v>2.4969253152279336</v>
      </c>
      <c r="Y74" s="232">
        <v>73</v>
      </c>
      <c r="Z74" s="209"/>
      <c r="AA74" s="209"/>
      <c r="AB74" s="209">
        <f t="shared" si="5"/>
        <v>3.1693989071038251</v>
      </c>
      <c r="AC74" s="209">
        <f t="shared" si="10"/>
        <v>0.5572519083969466</v>
      </c>
      <c r="AD74" s="198"/>
    </row>
    <row r="75" spans="1:30">
      <c r="A75" s="243" t="s">
        <v>158</v>
      </c>
      <c r="B75" s="243" t="s">
        <v>233</v>
      </c>
      <c r="C75" s="243">
        <v>1</v>
      </c>
      <c r="D75" s="243" t="s">
        <v>126</v>
      </c>
      <c r="E75" s="243" t="s">
        <v>31</v>
      </c>
      <c r="F75" s="243" t="s">
        <v>334</v>
      </c>
      <c r="G75" s="243">
        <v>3</v>
      </c>
      <c r="H75" s="230" t="s">
        <v>335</v>
      </c>
      <c r="I75" s="243">
        <v>4</v>
      </c>
      <c r="J75" s="243" t="s">
        <v>307</v>
      </c>
      <c r="K75" s="243">
        <v>1</v>
      </c>
      <c r="L75" s="243" t="s">
        <v>306</v>
      </c>
      <c r="M75" s="243">
        <v>3</v>
      </c>
      <c r="N75" s="243" t="s">
        <v>332</v>
      </c>
      <c r="O75" s="243">
        <v>4</v>
      </c>
      <c r="P75" s="243" t="s">
        <v>28</v>
      </c>
      <c r="Q75" s="210">
        <v>23.228568209980853</v>
      </c>
      <c r="R75" s="232"/>
      <c r="S75" s="210">
        <f t="shared" si="8"/>
        <v>0</v>
      </c>
      <c r="T75" s="232">
        <v>18.3</v>
      </c>
      <c r="U75" s="232"/>
      <c r="V75" s="318" t="s">
        <v>73</v>
      </c>
      <c r="W75" s="232">
        <v>58</v>
      </c>
      <c r="X75" s="209">
        <f t="shared" si="9"/>
        <v>2.4969253152279336</v>
      </c>
      <c r="Y75" s="232">
        <v>73</v>
      </c>
      <c r="Z75" s="232"/>
      <c r="AA75" s="216"/>
      <c r="AB75" s="216">
        <f t="shared" si="5"/>
        <v>3.1693989071038251</v>
      </c>
      <c r="AC75" s="209">
        <f t="shared" si="10"/>
        <v>0.5572519083969466</v>
      </c>
      <c r="AD75" s="198"/>
    </row>
    <row r="76" spans="1:30">
      <c r="A76" s="236" t="s">
        <v>37</v>
      </c>
      <c r="B76" s="236" t="s">
        <v>278</v>
      </c>
      <c r="C76" s="236">
        <v>2</v>
      </c>
      <c r="D76" s="236" t="s">
        <v>13</v>
      </c>
      <c r="E76" s="236" t="s">
        <v>31</v>
      </c>
      <c r="F76" s="236" t="s">
        <v>334</v>
      </c>
      <c r="G76" s="236">
        <v>3</v>
      </c>
      <c r="H76" s="230" t="s">
        <v>335</v>
      </c>
      <c r="I76" s="236">
        <v>4</v>
      </c>
      <c r="J76" s="236" t="s">
        <v>307</v>
      </c>
      <c r="K76" s="236">
        <v>1</v>
      </c>
      <c r="L76" s="236" t="s">
        <v>306</v>
      </c>
      <c r="M76" s="236">
        <v>3</v>
      </c>
      <c r="N76" s="236" t="s">
        <v>332</v>
      </c>
      <c r="O76" s="236">
        <v>4</v>
      </c>
      <c r="P76" s="236" t="s">
        <v>28</v>
      </c>
      <c r="Q76" s="210">
        <v>15.739384033800311</v>
      </c>
      <c r="R76" s="208">
        <v>553</v>
      </c>
      <c r="S76" s="210">
        <f t="shared" si="8"/>
        <v>35.134793001583354</v>
      </c>
      <c r="T76" s="208">
        <v>9</v>
      </c>
      <c r="U76" s="208">
        <v>90</v>
      </c>
      <c r="V76" s="239">
        <v>3</v>
      </c>
      <c r="W76" s="208">
        <v>60</v>
      </c>
      <c r="X76" s="209">
        <f t="shared" si="9"/>
        <v>3.8120932732278505</v>
      </c>
      <c r="Y76" s="208">
        <v>138</v>
      </c>
      <c r="Z76" s="208"/>
      <c r="AA76" s="209">
        <f t="shared" ref="AA76:AA81" si="11">Y76/U76</f>
        <v>1.5333333333333334</v>
      </c>
      <c r="AB76" s="209">
        <f t="shared" si="5"/>
        <v>6.666666666666667</v>
      </c>
      <c r="AC76" s="209">
        <f t="shared" si="10"/>
        <v>0.69696969696969702</v>
      </c>
      <c r="AD76" s="198"/>
    </row>
    <row r="77" spans="1:30">
      <c r="A77" s="236" t="s">
        <v>26</v>
      </c>
      <c r="B77" s="236" t="s">
        <v>278</v>
      </c>
      <c r="C77" s="236">
        <v>2</v>
      </c>
      <c r="D77" s="236" t="s">
        <v>13</v>
      </c>
      <c r="E77" s="236" t="s">
        <v>336</v>
      </c>
      <c r="F77" s="236" t="s">
        <v>300</v>
      </c>
      <c r="G77" s="236">
        <v>1</v>
      </c>
      <c r="H77" s="236" t="s">
        <v>337</v>
      </c>
      <c r="I77" s="236">
        <v>5</v>
      </c>
      <c r="J77" s="236" t="s">
        <v>303</v>
      </c>
      <c r="K77" s="236">
        <v>3</v>
      </c>
      <c r="L77" s="236" t="s">
        <v>302</v>
      </c>
      <c r="M77" s="236">
        <v>2</v>
      </c>
      <c r="N77" s="236" t="s">
        <v>308</v>
      </c>
      <c r="O77" s="236">
        <v>5</v>
      </c>
      <c r="P77" s="236" t="s">
        <v>28</v>
      </c>
      <c r="Q77" s="210">
        <v>17.439917722926396</v>
      </c>
      <c r="R77" s="208">
        <v>810</v>
      </c>
      <c r="S77" s="210">
        <f t="shared" si="8"/>
        <v>46.445173243861099</v>
      </c>
      <c r="T77" s="208">
        <v>22.2</v>
      </c>
      <c r="U77" s="192">
        <v>240</v>
      </c>
      <c r="V77" s="239">
        <v>1</v>
      </c>
      <c r="W77" s="208">
        <v>30</v>
      </c>
      <c r="X77" s="209">
        <f t="shared" si="9"/>
        <v>1.7201916016244851</v>
      </c>
      <c r="Y77" s="208">
        <v>178</v>
      </c>
      <c r="Z77" s="208"/>
      <c r="AA77" s="209">
        <f t="shared" si="11"/>
        <v>0.7416666666666667</v>
      </c>
      <c r="AB77" s="209">
        <f t="shared" si="5"/>
        <v>1.3513513513513513</v>
      </c>
      <c r="AC77" s="195">
        <f t="shared" si="10"/>
        <v>0.85576923076923073</v>
      </c>
      <c r="AD77" s="198"/>
    </row>
    <row r="78" spans="1:30">
      <c r="A78" s="236" t="s">
        <v>29</v>
      </c>
      <c r="B78" s="236" t="s">
        <v>278</v>
      </c>
      <c r="C78" s="236">
        <v>2</v>
      </c>
      <c r="D78" s="236" t="s">
        <v>13</v>
      </c>
      <c r="E78" s="236" t="s">
        <v>336</v>
      </c>
      <c r="F78" s="236" t="s">
        <v>300</v>
      </c>
      <c r="G78" s="236">
        <v>1</v>
      </c>
      <c r="H78" s="236" t="s">
        <v>337</v>
      </c>
      <c r="I78" s="236">
        <v>5</v>
      </c>
      <c r="J78" s="236" t="s">
        <v>303</v>
      </c>
      <c r="K78" s="236">
        <v>3</v>
      </c>
      <c r="L78" s="236" t="s">
        <v>302</v>
      </c>
      <c r="M78" s="236">
        <v>2</v>
      </c>
      <c r="N78" s="236" t="s">
        <v>308</v>
      </c>
      <c r="O78" s="236">
        <v>5</v>
      </c>
      <c r="P78" s="236" t="s">
        <v>28</v>
      </c>
      <c r="Q78" s="210">
        <v>16.608545697131419</v>
      </c>
      <c r="R78" s="208">
        <v>747</v>
      </c>
      <c r="S78" s="210">
        <f t="shared" si="8"/>
        <v>44.976845873327711</v>
      </c>
      <c r="T78" s="208">
        <v>8.6</v>
      </c>
      <c r="U78" s="208">
        <v>70</v>
      </c>
      <c r="V78" s="239">
        <v>2</v>
      </c>
      <c r="W78" s="208">
        <v>40</v>
      </c>
      <c r="X78" s="209">
        <f t="shared" si="9"/>
        <v>2.4083987080764504</v>
      </c>
      <c r="Y78" s="208">
        <v>144</v>
      </c>
      <c r="Z78" s="208"/>
      <c r="AA78" s="209">
        <f t="shared" si="11"/>
        <v>2.0571428571428569</v>
      </c>
      <c r="AB78" s="209">
        <f t="shared" si="5"/>
        <v>4.6511627906976747</v>
      </c>
      <c r="AC78" s="209">
        <f t="shared" si="10"/>
        <v>0.78260869565217395</v>
      </c>
      <c r="AD78" s="198"/>
    </row>
    <row r="79" spans="1:30">
      <c r="A79" s="236" t="s">
        <v>43</v>
      </c>
      <c r="B79" s="236" t="s">
        <v>278</v>
      </c>
      <c r="C79" s="236">
        <v>2</v>
      </c>
      <c r="D79" s="236" t="s">
        <v>23</v>
      </c>
      <c r="E79" s="236" t="s">
        <v>336</v>
      </c>
      <c r="F79" s="236" t="s">
        <v>300</v>
      </c>
      <c r="G79" s="236">
        <v>1</v>
      </c>
      <c r="H79" s="236" t="s">
        <v>337</v>
      </c>
      <c r="I79" s="236">
        <v>5</v>
      </c>
      <c r="J79" s="236" t="s">
        <v>303</v>
      </c>
      <c r="K79" s="236">
        <v>3</v>
      </c>
      <c r="L79" s="236" t="s">
        <v>302</v>
      </c>
      <c r="M79" s="236">
        <v>2</v>
      </c>
      <c r="N79" s="236" t="s">
        <v>308</v>
      </c>
      <c r="O79" s="236">
        <v>5</v>
      </c>
      <c r="P79" s="236" t="s">
        <v>28</v>
      </c>
      <c r="Q79" s="210">
        <v>13.793217700689347</v>
      </c>
      <c r="R79" s="208">
        <v>299</v>
      </c>
      <c r="S79" s="210">
        <f t="shared" si="8"/>
        <v>21.677320440252082</v>
      </c>
      <c r="T79" s="208">
        <v>7.1</v>
      </c>
      <c r="U79" s="208">
        <v>60</v>
      </c>
      <c r="V79" s="239" t="s">
        <v>17</v>
      </c>
      <c r="W79" s="208">
        <v>40</v>
      </c>
      <c r="X79" s="209">
        <f t="shared" si="9"/>
        <v>2.8999759786290409</v>
      </c>
      <c r="Y79" s="208">
        <v>138</v>
      </c>
      <c r="Z79" s="208"/>
      <c r="AA79" s="209">
        <f t="shared" si="11"/>
        <v>2.2999999999999998</v>
      </c>
      <c r="AB79" s="209">
        <f t="shared" si="5"/>
        <v>5.6338028169014089</v>
      </c>
      <c r="AC79" s="209">
        <f t="shared" si="10"/>
        <v>0.7752808988764045</v>
      </c>
      <c r="AD79" s="198"/>
    </row>
    <row r="80" spans="1:30">
      <c r="A80" s="236" t="s">
        <v>40</v>
      </c>
      <c r="B80" s="236" t="s">
        <v>278</v>
      </c>
      <c r="C80" s="236">
        <v>2</v>
      </c>
      <c r="D80" s="236" t="s">
        <v>13</v>
      </c>
      <c r="E80" s="236" t="s">
        <v>336</v>
      </c>
      <c r="F80" s="236" t="s">
        <v>300</v>
      </c>
      <c r="G80" s="236">
        <v>1</v>
      </c>
      <c r="H80" s="236" t="s">
        <v>337</v>
      </c>
      <c r="I80" s="236">
        <v>5</v>
      </c>
      <c r="J80" s="236" t="s">
        <v>303</v>
      </c>
      <c r="K80" s="236">
        <v>3</v>
      </c>
      <c r="L80" s="236" t="s">
        <v>302</v>
      </c>
      <c r="M80" s="236">
        <v>2</v>
      </c>
      <c r="N80" s="236" t="s">
        <v>308</v>
      </c>
      <c r="O80" s="236">
        <v>5</v>
      </c>
      <c r="P80" s="236" t="s">
        <v>28</v>
      </c>
      <c r="Q80" s="210">
        <v>13.094109406270848</v>
      </c>
      <c r="R80" s="208">
        <v>507</v>
      </c>
      <c r="S80" s="210">
        <f t="shared" si="8"/>
        <v>38.719700918123891</v>
      </c>
      <c r="T80" s="208">
        <v>8.5</v>
      </c>
      <c r="U80" s="208">
        <v>70</v>
      </c>
      <c r="V80" s="239">
        <v>1</v>
      </c>
      <c r="W80" s="208">
        <v>30</v>
      </c>
      <c r="X80" s="209">
        <f t="shared" si="9"/>
        <v>2.2911065632025971</v>
      </c>
      <c r="Y80" s="208">
        <v>150</v>
      </c>
      <c r="Z80" s="208"/>
      <c r="AA80" s="209">
        <f t="shared" si="11"/>
        <v>2.1428571428571428</v>
      </c>
      <c r="AB80" s="209">
        <f t="shared" si="5"/>
        <v>3.5294117647058822</v>
      </c>
      <c r="AC80" s="209">
        <f t="shared" si="10"/>
        <v>0.83333333333333337</v>
      </c>
      <c r="AD80" s="198"/>
    </row>
    <row r="81" spans="1:30">
      <c r="A81" s="236" t="s">
        <v>48</v>
      </c>
      <c r="B81" s="236" t="s">
        <v>278</v>
      </c>
      <c r="C81" s="236">
        <v>2</v>
      </c>
      <c r="D81" s="236" t="s">
        <v>23</v>
      </c>
      <c r="E81" s="236" t="s">
        <v>336</v>
      </c>
      <c r="F81" s="236" t="s">
        <v>300</v>
      </c>
      <c r="G81" s="236">
        <v>1</v>
      </c>
      <c r="H81" s="236" t="s">
        <v>337</v>
      </c>
      <c r="I81" s="236">
        <v>5</v>
      </c>
      <c r="J81" s="236" t="s">
        <v>303</v>
      </c>
      <c r="K81" s="236">
        <v>3</v>
      </c>
      <c r="L81" s="236" t="s">
        <v>302</v>
      </c>
      <c r="M81" s="236">
        <v>2</v>
      </c>
      <c r="N81" s="236" t="s">
        <v>308</v>
      </c>
      <c r="O81" s="236">
        <v>5</v>
      </c>
      <c r="P81" s="236" t="s">
        <v>28</v>
      </c>
      <c r="Q81" s="210">
        <v>12.054894374027128</v>
      </c>
      <c r="R81" s="208">
        <v>239</v>
      </c>
      <c r="S81" s="210">
        <f t="shared" si="8"/>
        <v>19.825972139161784</v>
      </c>
      <c r="T81" s="210">
        <v>4</v>
      </c>
      <c r="U81" s="208">
        <v>60</v>
      </c>
      <c r="V81" s="239" t="s">
        <v>17</v>
      </c>
      <c r="W81" s="208">
        <v>30</v>
      </c>
      <c r="X81" s="209">
        <f t="shared" si="9"/>
        <v>2.4886157496855796</v>
      </c>
      <c r="Y81" s="208">
        <v>139</v>
      </c>
      <c r="Z81" s="208"/>
      <c r="AA81" s="209">
        <f t="shared" si="11"/>
        <v>2.3166666666666669</v>
      </c>
      <c r="AB81" s="209">
        <f t="shared" si="5"/>
        <v>7.5</v>
      </c>
      <c r="AC81" s="209">
        <f t="shared" si="10"/>
        <v>0.8224852071005917</v>
      </c>
      <c r="AD81" s="198"/>
    </row>
    <row r="82" spans="1:30">
      <c r="A82" s="243" t="s">
        <v>247</v>
      </c>
      <c r="B82" s="243" t="s">
        <v>134</v>
      </c>
      <c r="C82" s="243">
        <v>1</v>
      </c>
      <c r="D82" s="243" t="s">
        <v>126</v>
      </c>
      <c r="E82" s="243" t="s">
        <v>161</v>
      </c>
      <c r="F82" s="243" t="s">
        <v>300</v>
      </c>
      <c r="G82" s="243">
        <v>1</v>
      </c>
      <c r="H82" s="243" t="s">
        <v>316</v>
      </c>
      <c r="I82" s="243">
        <v>6</v>
      </c>
      <c r="J82" s="243" t="s">
        <v>307</v>
      </c>
      <c r="K82" s="243">
        <v>1</v>
      </c>
      <c r="L82" s="243" t="s">
        <v>306</v>
      </c>
      <c r="M82" s="243">
        <v>3</v>
      </c>
      <c r="N82" s="243" t="s">
        <v>308</v>
      </c>
      <c r="O82" s="243">
        <v>5</v>
      </c>
      <c r="P82" s="243" t="s">
        <v>28</v>
      </c>
      <c r="Q82" s="317">
        <v>27.137919500501727</v>
      </c>
      <c r="R82" s="232">
        <v>147</v>
      </c>
      <c r="S82" s="210">
        <f t="shared" si="8"/>
        <v>5.4167748562037801</v>
      </c>
      <c r="T82" s="232">
        <v>8.1999999999999993</v>
      </c>
      <c r="U82" s="232">
        <v>138</v>
      </c>
      <c r="V82" s="318" t="s">
        <v>73</v>
      </c>
      <c r="W82" s="232">
        <v>24</v>
      </c>
      <c r="X82" s="209">
        <f t="shared" si="9"/>
        <v>0.88437140509449463</v>
      </c>
      <c r="Y82" s="232">
        <v>105</v>
      </c>
      <c r="Z82" s="232"/>
      <c r="AA82" s="216">
        <f t="shared" ref="AA82:AA87" si="12">+(Y82/U82)</f>
        <v>0.76086956521739135</v>
      </c>
      <c r="AB82" s="216">
        <f t="shared" si="5"/>
        <v>2.9268292682926833</v>
      </c>
      <c r="AC82" s="209">
        <f t="shared" si="10"/>
        <v>0.81395348837209303</v>
      </c>
      <c r="AD82" s="198"/>
    </row>
    <row r="83" spans="1:30">
      <c r="A83" s="323" t="s">
        <v>160</v>
      </c>
      <c r="B83" s="324" t="s">
        <v>137</v>
      </c>
      <c r="C83" s="324">
        <v>1</v>
      </c>
      <c r="D83" s="324" t="s">
        <v>132</v>
      </c>
      <c r="E83" s="324" t="s">
        <v>161</v>
      </c>
      <c r="F83" s="324" t="s">
        <v>300</v>
      </c>
      <c r="G83" s="324">
        <v>1</v>
      </c>
      <c r="H83" s="324" t="s">
        <v>316</v>
      </c>
      <c r="I83" s="324">
        <v>6</v>
      </c>
      <c r="J83" s="324" t="s">
        <v>307</v>
      </c>
      <c r="K83" s="324">
        <v>1</v>
      </c>
      <c r="L83" s="324" t="s">
        <v>306</v>
      </c>
      <c r="M83" s="324">
        <v>3</v>
      </c>
      <c r="N83" s="324" t="s">
        <v>308</v>
      </c>
      <c r="O83" s="324">
        <v>5</v>
      </c>
      <c r="P83" s="324" t="s">
        <v>28</v>
      </c>
      <c r="Q83" s="279">
        <v>25.794073758260506</v>
      </c>
      <c r="R83" s="325">
        <v>245</v>
      </c>
      <c r="S83" s="210">
        <f t="shared" si="8"/>
        <v>9.4983057851239643</v>
      </c>
      <c r="T83" s="326">
        <v>19</v>
      </c>
      <c r="U83" s="326">
        <v>169</v>
      </c>
      <c r="V83" s="327" t="s">
        <v>73</v>
      </c>
      <c r="W83" s="326">
        <v>56</v>
      </c>
      <c r="X83" s="209">
        <f t="shared" si="9"/>
        <v>2.171041322314049</v>
      </c>
      <c r="Y83" s="276">
        <v>92</v>
      </c>
      <c r="Z83" s="283">
        <v>0.26</v>
      </c>
      <c r="AA83" s="283">
        <f t="shared" si="12"/>
        <v>0.54437869822485208</v>
      </c>
      <c r="AB83" s="283">
        <f t="shared" si="5"/>
        <v>2.9473684210526314</v>
      </c>
      <c r="AC83" s="283">
        <f t="shared" si="10"/>
        <v>0.6216216216216216</v>
      </c>
      <c r="AD83" s="198"/>
    </row>
    <row r="84" spans="1:30">
      <c r="A84" s="294" t="s">
        <v>245</v>
      </c>
      <c r="B84" s="294" t="s">
        <v>134</v>
      </c>
      <c r="C84" s="294">
        <v>1</v>
      </c>
      <c r="D84" s="294" t="s">
        <v>126</v>
      </c>
      <c r="E84" s="294" t="s">
        <v>161</v>
      </c>
      <c r="F84" s="294" t="s">
        <v>300</v>
      </c>
      <c r="G84" s="294">
        <v>1</v>
      </c>
      <c r="H84" s="294" t="s">
        <v>316</v>
      </c>
      <c r="I84" s="294">
        <v>6</v>
      </c>
      <c r="J84" s="294" t="s">
        <v>307</v>
      </c>
      <c r="K84" s="294">
        <v>1</v>
      </c>
      <c r="L84" s="294" t="s">
        <v>306</v>
      </c>
      <c r="M84" s="294">
        <v>3</v>
      </c>
      <c r="N84" s="294" t="s">
        <v>308</v>
      </c>
      <c r="O84" s="294">
        <v>5</v>
      </c>
      <c r="P84" s="294" t="s">
        <v>28</v>
      </c>
      <c r="Q84" s="299">
        <v>28.666738405251273</v>
      </c>
      <c r="R84" s="300">
        <v>155</v>
      </c>
      <c r="S84" s="210">
        <f t="shared" si="8"/>
        <v>5.4069632132132117</v>
      </c>
      <c r="T84" s="300">
        <v>20.399999999999999</v>
      </c>
      <c r="U84" s="300">
        <v>141</v>
      </c>
      <c r="V84" s="301" t="s">
        <v>73</v>
      </c>
      <c r="W84" s="300">
        <v>44</v>
      </c>
      <c r="X84" s="209">
        <f t="shared" si="9"/>
        <v>1.5348798798798795</v>
      </c>
      <c r="Y84" s="300">
        <v>103</v>
      </c>
      <c r="Z84" s="300"/>
      <c r="AA84" s="302">
        <f t="shared" si="12"/>
        <v>0.73049645390070927</v>
      </c>
      <c r="AB84" s="302">
        <f t="shared" si="5"/>
        <v>2.1568627450980395</v>
      </c>
      <c r="AC84" s="328">
        <f t="shared" si="10"/>
        <v>0.70068027210884354</v>
      </c>
      <c r="AD84" s="198"/>
    </row>
    <row r="85" spans="1:30">
      <c r="A85" s="243" t="s">
        <v>245</v>
      </c>
      <c r="B85" s="243" t="s">
        <v>134</v>
      </c>
      <c r="C85" s="243">
        <v>1</v>
      </c>
      <c r="D85" s="243" t="s">
        <v>126</v>
      </c>
      <c r="E85" s="243" t="s">
        <v>161</v>
      </c>
      <c r="F85" s="243" t="s">
        <v>300</v>
      </c>
      <c r="G85" s="243">
        <v>1</v>
      </c>
      <c r="H85" s="243" t="s">
        <v>316</v>
      </c>
      <c r="I85" s="243">
        <v>6</v>
      </c>
      <c r="J85" s="243" t="s">
        <v>307</v>
      </c>
      <c r="K85" s="243">
        <v>1</v>
      </c>
      <c r="L85" s="243" t="s">
        <v>306</v>
      </c>
      <c r="M85" s="243">
        <v>3</v>
      </c>
      <c r="N85" s="243" t="s">
        <v>308</v>
      </c>
      <c r="O85" s="243">
        <v>5</v>
      </c>
      <c r="P85" s="243" t="s">
        <v>28</v>
      </c>
      <c r="Q85" s="317">
        <v>28.666738405251273</v>
      </c>
      <c r="R85" s="232"/>
      <c r="S85" s="210">
        <f t="shared" si="8"/>
        <v>0</v>
      </c>
      <c r="T85" s="232">
        <v>20.399999999999999</v>
      </c>
      <c r="U85" s="232">
        <v>141</v>
      </c>
      <c r="V85" s="318" t="s">
        <v>73</v>
      </c>
      <c r="W85" s="232">
        <v>44</v>
      </c>
      <c r="X85" s="209">
        <f t="shared" si="9"/>
        <v>1.5348798798798795</v>
      </c>
      <c r="Y85" s="232">
        <v>103</v>
      </c>
      <c r="Z85" s="232"/>
      <c r="AA85" s="216">
        <f t="shared" si="12"/>
        <v>0.73049645390070927</v>
      </c>
      <c r="AB85" s="216">
        <f t="shared" si="5"/>
        <v>2.1568627450980395</v>
      </c>
      <c r="AC85" s="209">
        <f t="shared" si="10"/>
        <v>0.70068027210884354</v>
      </c>
      <c r="AD85" s="198"/>
    </row>
    <row r="86" spans="1:30">
      <c r="A86" s="243" t="s">
        <v>246</v>
      </c>
      <c r="B86" s="243" t="s">
        <v>134</v>
      </c>
      <c r="C86" s="243">
        <v>1</v>
      </c>
      <c r="D86" s="243" t="s">
        <v>126</v>
      </c>
      <c r="E86" s="243" t="s">
        <v>161</v>
      </c>
      <c r="F86" s="243" t="s">
        <v>300</v>
      </c>
      <c r="G86" s="243">
        <v>1</v>
      </c>
      <c r="H86" s="243" t="s">
        <v>316</v>
      </c>
      <c r="I86" s="243">
        <v>6</v>
      </c>
      <c r="J86" s="243" t="s">
        <v>307</v>
      </c>
      <c r="K86" s="243">
        <v>1</v>
      </c>
      <c r="L86" s="243" t="s">
        <v>306</v>
      </c>
      <c r="M86" s="243">
        <v>3</v>
      </c>
      <c r="N86" s="243" t="s">
        <v>308</v>
      </c>
      <c r="O86" s="243">
        <v>5</v>
      </c>
      <c r="P86" s="243" t="s">
        <v>28</v>
      </c>
      <c r="Q86" s="317">
        <v>29.032258064516132</v>
      </c>
      <c r="R86" s="232">
        <v>162</v>
      </c>
      <c r="S86" s="210">
        <f t="shared" si="8"/>
        <v>5.5799999999999992</v>
      </c>
      <c r="T86" s="232">
        <v>12</v>
      </c>
      <c r="U86" s="232">
        <v>145</v>
      </c>
      <c r="V86" s="318" t="s">
        <v>73</v>
      </c>
      <c r="W86" s="232">
        <v>33</v>
      </c>
      <c r="X86" s="209">
        <f t="shared" si="9"/>
        <v>1.1366666666666665</v>
      </c>
      <c r="Y86" s="232">
        <v>105</v>
      </c>
      <c r="Z86" s="232"/>
      <c r="AA86" s="216">
        <f t="shared" si="12"/>
        <v>0.72413793103448276</v>
      </c>
      <c r="AB86" s="216">
        <f t="shared" si="5"/>
        <v>2.75</v>
      </c>
      <c r="AC86" s="209">
        <f t="shared" si="10"/>
        <v>0.76086956521739135</v>
      </c>
      <c r="AD86" s="198"/>
    </row>
    <row r="87" spans="1:30">
      <c r="A87" s="243" t="s">
        <v>246</v>
      </c>
      <c r="B87" s="243" t="s">
        <v>134</v>
      </c>
      <c r="C87" s="243">
        <v>1</v>
      </c>
      <c r="D87" s="243" t="s">
        <v>126</v>
      </c>
      <c r="E87" s="243" t="s">
        <v>161</v>
      </c>
      <c r="F87" s="243" t="s">
        <v>300</v>
      </c>
      <c r="G87" s="243">
        <v>1</v>
      </c>
      <c r="H87" s="243" t="s">
        <v>316</v>
      </c>
      <c r="I87" s="243">
        <v>6</v>
      </c>
      <c r="J87" s="243" t="s">
        <v>307</v>
      </c>
      <c r="K87" s="243">
        <v>1</v>
      </c>
      <c r="L87" s="243" t="s">
        <v>306</v>
      </c>
      <c r="M87" s="243">
        <v>3</v>
      </c>
      <c r="N87" s="243" t="s">
        <v>308</v>
      </c>
      <c r="O87" s="243">
        <v>5</v>
      </c>
      <c r="P87" s="243" t="s">
        <v>28</v>
      </c>
      <c r="Q87" s="317">
        <v>29.032258064516132</v>
      </c>
      <c r="R87" s="232"/>
      <c r="S87" s="210">
        <f t="shared" si="8"/>
        <v>0</v>
      </c>
      <c r="T87" s="232">
        <v>12</v>
      </c>
      <c r="U87" s="232">
        <v>145</v>
      </c>
      <c r="V87" s="318" t="s">
        <v>73</v>
      </c>
      <c r="W87" s="232">
        <v>33</v>
      </c>
      <c r="X87" s="209">
        <f t="shared" si="9"/>
        <v>1.1366666666666665</v>
      </c>
      <c r="Y87" s="232">
        <v>105</v>
      </c>
      <c r="Z87" s="232"/>
      <c r="AA87" s="216">
        <f t="shared" si="12"/>
        <v>0.72413793103448276</v>
      </c>
      <c r="AB87" s="216">
        <f t="shared" si="5"/>
        <v>2.75</v>
      </c>
      <c r="AC87" s="209">
        <f t="shared" si="10"/>
        <v>0.76086956521739135</v>
      </c>
      <c r="AD87" s="198"/>
    </row>
    <row r="88" spans="1:30">
      <c r="A88" s="319" t="s">
        <v>167</v>
      </c>
      <c r="B88" s="260" t="s">
        <v>142</v>
      </c>
      <c r="C88" s="260">
        <v>1</v>
      </c>
      <c r="D88" s="260" t="s">
        <v>143</v>
      </c>
      <c r="E88" s="260" t="s">
        <v>168</v>
      </c>
      <c r="F88" s="260" t="s">
        <v>300</v>
      </c>
      <c r="G88" s="260">
        <v>1</v>
      </c>
      <c r="H88" s="260" t="s">
        <v>338</v>
      </c>
      <c r="I88" s="260">
        <v>9</v>
      </c>
      <c r="J88" s="260" t="s">
        <v>325</v>
      </c>
      <c r="K88" s="260">
        <v>2</v>
      </c>
      <c r="L88" s="260" t="s">
        <v>310</v>
      </c>
      <c r="M88" s="260">
        <v>1</v>
      </c>
      <c r="N88" s="260" t="s">
        <v>304</v>
      </c>
      <c r="O88" s="260">
        <v>1</v>
      </c>
      <c r="P88" s="260" t="s">
        <v>28</v>
      </c>
      <c r="Q88" s="210">
        <v>18.432083380536987</v>
      </c>
      <c r="R88" s="215"/>
      <c r="S88" s="210">
        <f t="shared" si="8"/>
        <v>0</v>
      </c>
      <c r="T88" s="232">
        <v>6.3</v>
      </c>
      <c r="U88" s="232"/>
      <c r="V88" s="239" t="s">
        <v>73</v>
      </c>
      <c r="W88" s="232">
        <v>37</v>
      </c>
      <c r="X88" s="209">
        <f t="shared" si="9"/>
        <v>2.0073693915181319</v>
      </c>
      <c r="Y88" s="208">
        <v>71</v>
      </c>
      <c r="Z88" s="209"/>
      <c r="AA88" s="209"/>
      <c r="AB88" s="195">
        <f t="shared" si="5"/>
        <v>5.8730158730158735</v>
      </c>
      <c r="AC88" s="209">
        <f t="shared" si="10"/>
        <v>0.65740740740740744</v>
      </c>
      <c r="AD88" s="198"/>
    </row>
    <row r="89" spans="1:30">
      <c r="A89" s="243" t="s">
        <v>249</v>
      </c>
      <c r="B89" s="243" t="s">
        <v>339</v>
      </c>
      <c r="C89" s="243">
        <v>1</v>
      </c>
      <c r="D89" s="243" t="s">
        <v>109</v>
      </c>
      <c r="E89" s="243" t="s">
        <v>168</v>
      </c>
      <c r="F89" s="243" t="s">
        <v>300</v>
      </c>
      <c r="G89" s="243">
        <v>1</v>
      </c>
      <c r="H89" s="243" t="s">
        <v>338</v>
      </c>
      <c r="I89" s="243">
        <v>9</v>
      </c>
      <c r="J89" s="243" t="s">
        <v>325</v>
      </c>
      <c r="K89" s="243">
        <v>2</v>
      </c>
      <c r="L89" s="243" t="s">
        <v>310</v>
      </c>
      <c r="M89" s="243">
        <v>1</v>
      </c>
      <c r="N89" s="243" t="s">
        <v>304</v>
      </c>
      <c r="O89" s="243">
        <v>1</v>
      </c>
      <c r="P89" s="243" t="s">
        <v>28</v>
      </c>
      <c r="Q89" s="317">
        <v>25.46331012319229</v>
      </c>
      <c r="R89" s="232">
        <v>191</v>
      </c>
      <c r="S89" s="210">
        <f t="shared" si="8"/>
        <v>7.500988641144299</v>
      </c>
      <c r="T89" s="232">
        <v>15.1</v>
      </c>
      <c r="U89" s="232">
        <v>151</v>
      </c>
      <c r="V89" s="318" t="s">
        <v>73</v>
      </c>
      <c r="W89" s="232">
        <v>55</v>
      </c>
      <c r="X89" s="209">
        <f t="shared" si="9"/>
        <v>2.1599705511148506</v>
      </c>
      <c r="Y89" s="232">
        <v>93</v>
      </c>
      <c r="Z89" s="232"/>
      <c r="AA89" s="216">
        <f>+(Y89/U89)</f>
        <v>0.61589403973509937</v>
      </c>
      <c r="AB89" s="216">
        <f t="shared" si="5"/>
        <v>3.6423841059602649</v>
      </c>
      <c r="AC89" s="209">
        <f t="shared" si="10"/>
        <v>0.6283783783783784</v>
      </c>
      <c r="AD89" s="198"/>
    </row>
    <row r="90" spans="1:30">
      <c r="A90" s="319" t="s">
        <v>170</v>
      </c>
      <c r="B90" s="260" t="s">
        <v>142</v>
      </c>
      <c r="C90" s="260">
        <v>1</v>
      </c>
      <c r="D90" s="260" t="s">
        <v>149</v>
      </c>
      <c r="E90" s="260" t="s">
        <v>171</v>
      </c>
      <c r="F90" s="260" t="s">
        <v>300</v>
      </c>
      <c r="G90" s="260">
        <v>1</v>
      </c>
      <c r="H90" s="260" t="s">
        <v>340</v>
      </c>
      <c r="I90" s="260">
        <v>10</v>
      </c>
      <c r="J90" s="260" t="s">
        <v>307</v>
      </c>
      <c r="K90" s="260">
        <v>1</v>
      </c>
      <c r="L90" s="260" t="s">
        <v>306</v>
      </c>
      <c r="M90" s="260">
        <v>3</v>
      </c>
      <c r="N90" s="260" t="s">
        <v>308</v>
      </c>
      <c r="O90" s="260">
        <v>5</v>
      </c>
      <c r="P90" s="260" t="s">
        <v>28</v>
      </c>
      <c r="Q90" s="210">
        <v>20.184966125389824</v>
      </c>
      <c r="R90" s="320">
        <v>306</v>
      </c>
      <c r="S90" s="210">
        <f t="shared" si="8"/>
        <v>15.15979754928077</v>
      </c>
      <c r="T90" s="232">
        <v>14.1</v>
      </c>
      <c r="U90" s="232">
        <v>132</v>
      </c>
      <c r="V90" s="239" t="s">
        <v>73</v>
      </c>
      <c r="W90" s="232">
        <v>42</v>
      </c>
      <c r="X90" s="209">
        <f t="shared" si="9"/>
        <v>2.0807565263718701</v>
      </c>
      <c r="Y90" s="208">
        <v>77</v>
      </c>
      <c r="Z90" s="209"/>
      <c r="AA90" s="209">
        <f>+(Y90/U90)</f>
        <v>0.58333333333333337</v>
      </c>
      <c r="AB90" s="209">
        <f t="shared" si="5"/>
        <v>2.978723404255319</v>
      </c>
      <c r="AC90" s="209">
        <f t="shared" si="10"/>
        <v>0.6470588235294118</v>
      </c>
      <c r="AD90" s="198"/>
    </row>
    <row r="91" spans="1:30">
      <c r="A91" s="319" t="s">
        <v>174</v>
      </c>
      <c r="B91" s="260" t="s">
        <v>175</v>
      </c>
      <c r="C91" s="260">
        <v>1</v>
      </c>
      <c r="D91" s="260" t="s">
        <v>126</v>
      </c>
      <c r="E91" s="260" t="s">
        <v>155</v>
      </c>
      <c r="F91" s="260" t="s">
        <v>341</v>
      </c>
      <c r="G91" s="260">
        <v>4</v>
      </c>
      <c r="H91" s="260" t="s">
        <v>342</v>
      </c>
      <c r="I91" s="260">
        <v>8</v>
      </c>
      <c r="J91" s="260" t="s">
        <v>325</v>
      </c>
      <c r="K91" s="260">
        <v>2</v>
      </c>
      <c r="L91" s="260" t="s">
        <v>306</v>
      </c>
      <c r="M91" s="260">
        <v>3</v>
      </c>
      <c r="N91" s="260" t="s">
        <v>343</v>
      </c>
      <c r="O91" s="260">
        <v>2</v>
      </c>
      <c r="P91" s="260" t="s">
        <v>28</v>
      </c>
      <c r="Q91" s="210">
        <v>18.432126968858967</v>
      </c>
      <c r="R91" s="215"/>
      <c r="S91" s="210">
        <f t="shared" si="8"/>
        <v>0</v>
      </c>
      <c r="T91" s="232">
        <v>11.6</v>
      </c>
      <c r="U91" s="232"/>
      <c r="V91" s="239" t="s">
        <v>73</v>
      </c>
      <c r="W91" s="232">
        <v>24</v>
      </c>
      <c r="X91" s="209">
        <f t="shared" si="9"/>
        <v>1.3020743639921719</v>
      </c>
      <c r="Y91" s="208">
        <v>54</v>
      </c>
      <c r="Z91" s="209"/>
      <c r="AA91" s="209"/>
      <c r="AB91" s="209">
        <f t="shared" si="5"/>
        <v>2.0689655172413794</v>
      </c>
      <c r="AC91" s="209">
        <f t="shared" si="10"/>
        <v>0.69230769230769229</v>
      </c>
      <c r="AD91" s="198"/>
    </row>
    <row r="92" spans="1:30">
      <c r="A92" s="319" t="s">
        <v>176</v>
      </c>
      <c r="B92" s="260" t="s">
        <v>175</v>
      </c>
      <c r="C92" s="260">
        <v>1</v>
      </c>
      <c r="D92" s="260" t="s">
        <v>126</v>
      </c>
      <c r="E92" s="260" t="s">
        <v>155</v>
      </c>
      <c r="F92" s="260" t="s">
        <v>341</v>
      </c>
      <c r="G92" s="260">
        <v>4</v>
      </c>
      <c r="H92" s="260" t="s">
        <v>342</v>
      </c>
      <c r="I92" s="260">
        <v>8</v>
      </c>
      <c r="J92" s="260" t="s">
        <v>325</v>
      </c>
      <c r="K92" s="260">
        <v>2</v>
      </c>
      <c r="L92" s="260" t="s">
        <v>306</v>
      </c>
      <c r="M92" s="260">
        <v>3</v>
      </c>
      <c r="N92" s="260" t="s">
        <v>343</v>
      </c>
      <c r="O92" s="260">
        <v>2</v>
      </c>
      <c r="P92" s="260" t="s">
        <v>28</v>
      </c>
      <c r="Q92" s="210">
        <v>18.966558010382709</v>
      </c>
      <c r="R92" s="320">
        <v>82.9</v>
      </c>
      <c r="S92" s="210">
        <f t="shared" si="8"/>
        <v>4.3708510502864426</v>
      </c>
      <c r="T92" s="232">
        <v>8.9</v>
      </c>
      <c r="U92" s="232"/>
      <c r="V92" s="239" t="s">
        <v>73</v>
      </c>
      <c r="W92" s="232">
        <v>27</v>
      </c>
      <c r="X92" s="209">
        <f t="shared" si="9"/>
        <v>1.4235582431572249</v>
      </c>
      <c r="Y92" s="208">
        <v>60</v>
      </c>
      <c r="Z92" s="209"/>
      <c r="AA92" s="209"/>
      <c r="AB92" s="209">
        <f t="shared" si="5"/>
        <v>3.0337078651685392</v>
      </c>
      <c r="AC92" s="209">
        <f t="shared" si="10"/>
        <v>0.68965517241379315</v>
      </c>
      <c r="AD92" s="198"/>
    </row>
    <row r="93" spans="1:30">
      <c r="A93" s="319" t="s">
        <v>153</v>
      </c>
      <c r="B93" s="260" t="s">
        <v>154</v>
      </c>
      <c r="C93" s="260">
        <v>1</v>
      </c>
      <c r="D93" s="260" t="s">
        <v>126</v>
      </c>
      <c r="E93" s="260" t="s">
        <v>155</v>
      </c>
      <c r="F93" s="260" t="s">
        <v>341</v>
      </c>
      <c r="G93" s="260">
        <v>4</v>
      </c>
      <c r="H93" s="260" t="s">
        <v>342</v>
      </c>
      <c r="I93" s="260">
        <v>8</v>
      </c>
      <c r="J93" s="260" t="s">
        <v>325</v>
      </c>
      <c r="K93" s="260">
        <v>2</v>
      </c>
      <c r="L93" s="260" t="s">
        <v>306</v>
      </c>
      <c r="M93" s="260">
        <v>3</v>
      </c>
      <c r="N93" s="260" t="s">
        <v>343</v>
      </c>
      <c r="O93" s="260">
        <v>2</v>
      </c>
      <c r="P93" s="260" t="s">
        <v>28</v>
      </c>
      <c r="Q93" s="317">
        <v>23.345462815556058</v>
      </c>
      <c r="R93" s="320"/>
      <c r="S93" s="210">
        <f t="shared" si="8"/>
        <v>0</v>
      </c>
      <c r="T93" s="232">
        <v>16.100000000000001</v>
      </c>
      <c r="U93" s="232"/>
      <c r="V93" s="318" t="s">
        <v>73</v>
      </c>
      <c r="W93" s="232">
        <v>43</v>
      </c>
      <c r="X93" s="209">
        <f t="shared" si="9"/>
        <v>1.8418996590355581</v>
      </c>
      <c r="Y93" s="232">
        <v>79</v>
      </c>
      <c r="Z93" s="209"/>
      <c r="AA93" s="209"/>
      <c r="AB93" s="209">
        <f t="shared" si="5"/>
        <v>2.670807453416149</v>
      </c>
      <c r="AC93" s="209">
        <f t="shared" si="10"/>
        <v>0.64754098360655743</v>
      </c>
      <c r="AD93" s="198"/>
    </row>
    <row r="94" spans="1:30">
      <c r="A94" s="319" t="s">
        <v>157</v>
      </c>
      <c r="B94" s="260" t="s">
        <v>154</v>
      </c>
      <c r="C94" s="260">
        <v>1</v>
      </c>
      <c r="D94" s="260" t="s">
        <v>126</v>
      </c>
      <c r="E94" s="260" t="s">
        <v>155</v>
      </c>
      <c r="F94" s="260" t="s">
        <v>341</v>
      </c>
      <c r="G94" s="260">
        <v>4</v>
      </c>
      <c r="H94" s="260" t="s">
        <v>342</v>
      </c>
      <c r="I94" s="260">
        <v>8</v>
      </c>
      <c r="J94" s="260" t="s">
        <v>325</v>
      </c>
      <c r="K94" s="260">
        <v>2</v>
      </c>
      <c r="L94" s="260" t="s">
        <v>306</v>
      </c>
      <c r="M94" s="260">
        <v>3</v>
      </c>
      <c r="N94" s="260" t="s">
        <v>343</v>
      </c>
      <c r="O94" s="260">
        <v>2</v>
      </c>
      <c r="P94" s="260" t="s">
        <v>28</v>
      </c>
      <c r="Q94" s="317">
        <v>24.684385382059794</v>
      </c>
      <c r="R94" s="320"/>
      <c r="S94" s="210">
        <f t="shared" si="8"/>
        <v>0</v>
      </c>
      <c r="T94" s="232">
        <v>18.7</v>
      </c>
      <c r="U94" s="232"/>
      <c r="V94" s="318" t="s">
        <v>73</v>
      </c>
      <c r="W94" s="232">
        <v>47</v>
      </c>
      <c r="X94" s="209">
        <f t="shared" si="9"/>
        <v>1.9040376850605658</v>
      </c>
      <c r="Y94" s="232">
        <v>86</v>
      </c>
      <c r="Z94" s="209"/>
      <c r="AA94" s="209"/>
      <c r="AB94" s="209">
        <f t="shared" si="5"/>
        <v>2.5133689839572195</v>
      </c>
      <c r="AC94" s="209">
        <f t="shared" si="10"/>
        <v>0.64661654135338342</v>
      </c>
      <c r="AD94" s="198"/>
    </row>
    <row r="116" spans="1:30" ht="16" thickBot="1"/>
    <row r="117" spans="1:30" ht="16" thickBot="1">
      <c r="A117" s="163" t="s">
        <v>165</v>
      </c>
      <c r="B117" s="164" t="s">
        <v>137</v>
      </c>
      <c r="C117" s="164">
        <v>1</v>
      </c>
      <c r="D117" s="164" t="s">
        <v>132</v>
      </c>
      <c r="E117" s="164" t="s">
        <v>166</v>
      </c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 t="s">
        <v>28</v>
      </c>
      <c r="Q117" s="126">
        <v>25.501493811352965</v>
      </c>
      <c r="R117" s="165">
        <v>182</v>
      </c>
      <c r="S117" s="165"/>
      <c r="T117" s="166">
        <v>48</v>
      </c>
      <c r="U117" s="167">
        <v>255</v>
      </c>
      <c r="V117" s="168" t="s">
        <v>73</v>
      </c>
      <c r="W117" s="167">
        <v>54</v>
      </c>
      <c r="X117" s="127"/>
      <c r="Y117" s="125">
        <v>89</v>
      </c>
      <c r="Z117" s="128">
        <v>0.28000000000000003</v>
      </c>
      <c r="AA117" s="128">
        <f>+(Y117/U117)</f>
        <v>0.34901960784313724</v>
      </c>
      <c r="AB117" s="128">
        <f>+(W117/T117)</f>
        <v>1.125</v>
      </c>
      <c r="AC117" s="128">
        <f>+(Y117/(Y117+W117))</f>
        <v>0.6223776223776224</v>
      </c>
      <c r="AD117" s="16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58D0D-ED44-44A1-899E-509C28B034D0}">
  <dimension ref="A1:Q98"/>
  <sheetViews>
    <sheetView workbookViewId="0">
      <selection sqref="A1:A1048576"/>
    </sheetView>
  </sheetViews>
  <sheetFormatPr baseColWidth="10" defaultColWidth="8.83203125" defaultRowHeight="13"/>
  <cols>
    <col min="1" max="1" width="14" style="198" customWidth="1"/>
    <col min="2" max="2" width="21.33203125" style="198" customWidth="1"/>
    <col min="3" max="3" width="8.83203125" style="198"/>
    <col min="4" max="4" width="14.6640625" style="198" customWidth="1"/>
    <col min="5" max="17" width="8.83203125" style="198"/>
    <col min="18" max="16384" width="8.83203125" style="337"/>
  </cols>
  <sheetData>
    <row r="1" spans="1:17">
      <c r="A1" s="338" t="s">
        <v>344</v>
      </c>
    </row>
    <row r="2" spans="1:17">
      <c r="A2" s="338" t="s">
        <v>345</v>
      </c>
    </row>
    <row r="4" spans="1:17">
      <c r="A4" s="339" t="s">
        <v>280</v>
      </c>
      <c r="B4" s="207" t="s">
        <v>104</v>
      </c>
      <c r="C4" s="207" t="s">
        <v>284</v>
      </c>
      <c r="D4" s="207" t="s">
        <v>61</v>
      </c>
      <c r="E4" s="207" t="s">
        <v>105</v>
      </c>
      <c r="F4" s="207" t="s">
        <v>277</v>
      </c>
      <c r="G4" s="206" t="s">
        <v>0</v>
      </c>
      <c r="H4" s="207" t="s">
        <v>5</v>
      </c>
      <c r="I4" s="207" t="s">
        <v>6</v>
      </c>
      <c r="J4" s="207" t="s">
        <v>3</v>
      </c>
      <c r="K4" s="207" t="s">
        <v>2</v>
      </c>
      <c r="L4" s="207" t="s">
        <v>4</v>
      </c>
      <c r="M4" s="207" t="s">
        <v>1</v>
      </c>
      <c r="N4" s="207" t="s">
        <v>62</v>
      </c>
      <c r="O4" s="204" t="s">
        <v>7</v>
      </c>
      <c r="P4" s="204" t="s">
        <v>8</v>
      </c>
      <c r="Q4" s="204" t="s">
        <v>9</v>
      </c>
    </row>
    <row r="5" spans="1:17">
      <c r="A5" s="339"/>
      <c r="B5" s="208" t="s">
        <v>279</v>
      </c>
      <c r="C5" s="208"/>
      <c r="D5" s="207"/>
      <c r="E5" s="207"/>
      <c r="F5" s="207"/>
      <c r="G5" s="210" t="s">
        <v>10</v>
      </c>
      <c r="H5" s="208" t="s">
        <v>11</v>
      </c>
      <c r="I5" s="208" t="s">
        <v>11</v>
      </c>
      <c r="J5" s="208" t="s">
        <v>11</v>
      </c>
      <c r="K5" s="208" t="s">
        <v>11</v>
      </c>
      <c r="L5" s="208" t="s">
        <v>11</v>
      </c>
      <c r="M5" s="208" t="s">
        <v>11</v>
      </c>
      <c r="N5" s="208" t="s">
        <v>10</v>
      </c>
      <c r="O5" s="204"/>
      <c r="P5" s="204"/>
      <c r="Q5" s="204"/>
    </row>
    <row r="6" spans="1:17">
      <c r="A6" s="340"/>
      <c r="B6" s="185"/>
      <c r="C6" s="185"/>
      <c r="D6" s="185"/>
      <c r="E6" s="185"/>
      <c r="F6" s="185"/>
      <c r="G6" s="186"/>
      <c r="H6" s="185"/>
      <c r="I6" s="185"/>
      <c r="J6" s="185"/>
      <c r="K6" s="329"/>
      <c r="L6" s="185"/>
      <c r="M6" s="185"/>
      <c r="N6" s="185"/>
      <c r="O6" s="187"/>
      <c r="P6" s="187"/>
      <c r="Q6" s="187"/>
    </row>
    <row r="7" spans="1:17">
      <c r="A7" s="341" t="s">
        <v>130</v>
      </c>
      <c r="B7" s="305" t="s">
        <v>131</v>
      </c>
      <c r="C7" s="305">
        <v>1</v>
      </c>
      <c r="D7" s="260" t="s">
        <v>132</v>
      </c>
      <c r="E7" s="260"/>
      <c r="F7" s="263" t="s">
        <v>14</v>
      </c>
      <c r="G7" s="210">
        <v>24.781961284833017</v>
      </c>
      <c r="H7" s="320">
        <v>183</v>
      </c>
      <c r="I7" s="232">
        <v>12.4</v>
      </c>
      <c r="J7" s="232">
        <v>169</v>
      </c>
      <c r="K7" s="239" t="s">
        <v>73</v>
      </c>
      <c r="L7" s="232">
        <v>58</v>
      </c>
      <c r="M7" s="208">
        <v>105</v>
      </c>
      <c r="N7" s="330">
        <v>0.11</v>
      </c>
      <c r="O7" s="209">
        <f t="shared" ref="O7:O33" si="0">+(M7/J7)</f>
        <v>0.62130177514792895</v>
      </c>
      <c r="P7" s="209">
        <f t="shared" ref="P7:P70" si="1">+(L7/I7)</f>
        <v>4.67741935483871</v>
      </c>
      <c r="Q7" s="209">
        <f t="shared" ref="Q7:Q70" si="2">+(M7/(M7+L7))</f>
        <v>0.64417177914110424</v>
      </c>
    </row>
    <row r="8" spans="1:17">
      <c r="A8" s="341" t="s">
        <v>129</v>
      </c>
      <c r="B8" s="260" t="s">
        <v>125</v>
      </c>
      <c r="C8" s="260">
        <v>1</v>
      </c>
      <c r="D8" s="260" t="s">
        <v>126</v>
      </c>
      <c r="E8" s="260"/>
      <c r="F8" s="263" t="s">
        <v>14</v>
      </c>
      <c r="G8" s="210">
        <v>24.375000000000004</v>
      </c>
      <c r="H8" s="320">
        <v>212</v>
      </c>
      <c r="I8" s="232">
        <v>19.399999999999999</v>
      </c>
      <c r="J8" s="232">
        <v>183</v>
      </c>
      <c r="K8" s="239" t="s">
        <v>73</v>
      </c>
      <c r="L8" s="232">
        <v>57</v>
      </c>
      <c r="M8" s="208">
        <v>98</v>
      </c>
      <c r="N8" s="209">
        <v>0.17</v>
      </c>
      <c r="O8" s="209">
        <f t="shared" si="0"/>
        <v>0.53551912568306015</v>
      </c>
      <c r="P8" s="209">
        <f t="shared" si="1"/>
        <v>2.9381443298969074</v>
      </c>
      <c r="Q8" s="209">
        <f t="shared" si="2"/>
        <v>0.63225806451612898</v>
      </c>
    </row>
    <row r="9" spans="1:17">
      <c r="A9" s="341" t="s">
        <v>127</v>
      </c>
      <c r="B9" s="260" t="s">
        <v>125</v>
      </c>
      <c r="C9" s="260">
        <v>1</v>
      </c>
      <c r="D9" s="260" t="s">
        <v>126</v>
      </c>
      <c r="E9" s="260"/>
      <c r="F9" s="263" t="s">
        <v>14</v>
      </c>
      <c r="G9" s="210">
        <v>24.089635854341736</v>
      </c>
      <c r="H9" s="320">
        <v>139</v>
      </c>
      <c r="I9" s="232">
        <v>11.3</v>
      </c>
      <c r="J9" s="232">
        <v>243</v>
      </c>
      <c r="K9" s="239" t="s">
        <v>73</v>
      </c>
      <c r="L9" s="232">
        <v>45</v>
      </c>
      <c r="M9" s="208">
        <v>103</v>
      </c>
      <c r="N9" s="209">
        <v>0.17</v>
      </c>
      <c r="O9" s="209">
        <f t="shared" si="0"/>
        <v>0.42386831275720166</v>
      </c>
      <c r="P9" s="209">
        <f t="shared" si="1"/>
        <v>3.9823008849557517</v>
      </c>
      <c r="Q9" s="209">
        <f t="shared" si="2"/>
        <v>0.69594594594594594</v>
      </c>
    </row>
    <row r="10" spans="1:17">
      <c r="A10" s="341" t="s">
        <v>128</v>
      </c>
      <c r="B10" s="260" t="s">
        <v>125</v>
      </c>
      <c r="C10" s="260">
        <v>1</v>
      </c>
      <c r="D10" s="260" t="s">
        <v>126</v>
      </c>
      <c r="E10" s="260"/>
      <c r="F10" s="263" t="s">
        <v>14</v>
      </c>
      <c r="G10" s="210">
        <v>24.805549716207693</v>
      </c>
      <c r="H10" s="320">
        <v>198</v>
      </c>
      <c r="I10" s="232">
        <v>19.399999999999999</v>
      </c>
      <c r="J10" s="232">
        <v>183</v>
      </c>
      <c r="K10" s="239" t="s">
        <v>73</v>
      </c>
      <c r="L10" s="232">
        <v>57</v>
      </c>
      <c r="M10" s="208">
        <v>107</v>
      </c>
      <c r="N10" s="209">
        <v>0.18</v>
      </c>
      <c r="O10" s="209">
        <f t="shared" si="0"/>
        <v>0.58469945355191255</v>
      </c>
      <c r="P10" s="209">
        <f t="shared" si="1"/>
        <v>2.9381443298969074</v>
      </c>
      <c r="Q10" s="209">
        <f t="shared" si="2"/>
        <v>0.65243902439024393</v>
      </c>
    </row>
    <row r="11" spans="1:17">
      <c r="A11" s="341" t="s">
        <v>124</v>
      </c>
      <c r="B11" s="260" t="s">
        <v>125</v>
      </c>
      <c r="C11" s="260">
        <v>1</v>
      </c>
      <c r="D11" s="260" t="s">
        <v>126</v>
      </c>
      <c r="E11" s="260"/>
      <c r="F11" s="263" t="s">
        <v>14</v>
      </c>
      <c r="G11" s="210">
        <v>22.138228941684662</v>
      </c>
      <c r="H11" s="320">
        <v>189</v>
      </c>
      <c r="I11" s="232">
        <v>17.3</v>
      </c>
      <c r="J11" s="232">
        <v>192</v>
      </c>
      <c r="K11" s="239" t="s">
        <v>73</v>
      </c>
      <c r="L11" s="232">
        <v>61</v>
      </c>
      <c r="M11" s="208">
        <v>92</v>
      </c>
      <c r="N11" s="209">
        <v>0.25</v>
      </c>
      <c r="O11" s="209">
        <f t="shared" si="0"/>
        <v>0.47916666666666669</v>
      </c>
      <c r="P11" s="209">
        <f t="shared" si="1"/>
        <v>3.5260115606936413</v>
      </c>
      <c r="Q11" s="209">
        <f t="shared" si="2"/>
        <v>0.60130718954248363</v>
      </c>
    </row>
    <row r="12" spans="1:17">
      <c r="A12" s="341" t="s">
        <v>133</v>
      </c>
      <c r="B12" s="260" t="s">
        <v>134</v>
      </c>
      <c r="C12" s="260">
        <v>1</v>
      </c>
      <c r="D12" s="260" t="s">
        <v>132</v>
      </c>
      <c r="E12" s="260"/>
      <c r="F12" s="263" t="s">
        <v>14</v>
      </c>
      <c r="G12" s="189">
        <v>26.655383964459485</v>
      </c>
      <c r="H12" s="320">
        <v>294</v>
      </c>
      <c r="I12" s="232">
        <v>17.399999999999999</v>
      </c>
      <c r="J12" s="232">
        <v>148</v>
      </c>
      <c r="K12" s="239" t="s">
        <v>73</v>
      </c>
      <c r="L12" s="232">
        <v>52</v>
      </c>
      <c r="M12" s="208">
        <v>92</v>
      </c>
      <c r="N12" s="209">
        <v>0.28000000000000003</v>
      </c>
      <c r="O12" s="209">
        <f t="shared" si="0"/>
        <v>0.6216216216216216</v>
      </c>
      <c r="P12" s="209">
        <f t="shared" si="1"/>
        <v>2.9885057471264371</v>
      </c>
      <c r="Q12" s="209">
        <f t="shared" si="2"/>
        <v>0.63888888888888884</v>
      </c>
    </row>
    <row r="13" spans="1:17">
      <c r="A13" s="341" t="s">
        <v>140</v>
      </c>
      <c r="B13" s="260" t="s">
        <v>137</v>
      </c>
      <c r="C13" s="260">
        <v>1</v>
      </c>
      <c r="D13" s="260" t="s">
        <v>132</v>
      </c>
      <c r="E13" s="260"/>
      <c r="F13" s="263" t="s">
        <v>14</v>
      </c>
      <c r="G13" s="210">
        <v>26.462683481496796</v>
      </c>
      <c r="H13" s="320">
        <v>225</v>
      </c>
      <c r="I13" s="232">
        <v>14.4</v>
      </c>
      <c r="J13" s="232">
        <v>265</v>
      </c>
      <c r="K13" s="239" t="s">
        <v>73</v>
      </c>
      <c r="L13" s="232">
        <v>43</v>
      </c>
      <c r="M13" s="192">
        <v>123</v>
      </c>
      <c r="N13" s="209">
        <v>0.28999999999999998</v>
      </c>
      <c r="O13" s="209">
        <f t="shared" si="0"/>
        <v>0.46415094339622642</v>
      </c>
      <c r="P13" s="209">
        <f t="shared" si="1"/>
        <v>2.9861111111111112</v>
      </c>
      <c r="Q13" s="209">
        <f t="shared" si="2"/>
        <v>0.74096385542168675</v>
      </c>
    </row>
    <row r="14" spans="1:17">
      <c r="A14" s="341" t="s">
        <v>135</v>
      </c>
      <c r="B14" s="260" t="s">
        <v>134</v>
      </c>
      <c r="C14" s="260">
        <v>1</v>
      </c>
      <c r="D14" s="260" t="s">
        <v>132</v>
      </c>
      <c r="E14" s="260"/>
      <c r="F14" s="263" t="s">
        <v>14</v>
      </c>
      <c r="G14" s="210">
        <v>23.203108137276061</v>
      </c>
      <c r="H14" s="320">
        <v>238</v>
      </c>
      <c r="I14" s="232">
        <v>19</v>
      </c>
      <c r="J14" s="232">
        <v>280</v>
      </c>
      <c r="K14" s="239" t="s">
        <v>73</v>
      </c>
      <c r="L14" s="232">
        <v>59</v>
      </c>
      <c r="M14" s="208">
        <v>100</v>
      </c>
      <c r="N14" s="209">
        <v>0.3</v>
      </c>
      <c r="O14" s="209">
        <f t="shared" si="0"/>
        <v>0.35714285714285715</v>
      </c>
      <c r="P14" s="209">
        <f t="shared" si="1"/>
        <v>3.1052631578947367</v>
      </c>
      <c r="Q14" s="209">
        <f t="shared" si="2"/>
        <v>0.62893081761006286</v>
      </c>
    </row>
    <row r="15" spans="1:17">
      <c r="A15" s="341" t="s">
        <v>138</v>
      </c>
      <c r="B15" s="260" t="s">
        <v>137</v>
      </c>
      <c r="C15" s="260">
        <v>1</v>
      </c>
      <c r="D15" s="260" t="s">
        <v>132</v>
      </c>
      <c r="E15" s="260"/>
      <c r="F15" s="263" t="s">
        <v>14</v>
      </c>
      <c r="G15" s="210">
        <v>23.192668853942749</v>
      </c>
      <c r="H15" s="320">
        <v>138</v>
      </c>
      <c r="I15" s="232">
        <v>15.3</v>
      </c>
      <c r="J15" s="232">
        <v>225</v>
      </c>
      <c r="K15" s="239" t="s">
        <v>73</v>
      </c>
      <c r="L15" s="232">
        <v>45</v>
      </c>
      <c r="M15" s="208">
        <v>100</v>
      </c>
      <c r="N15" s="209">
        <v>0.36</v>
      </c>
      <c r="O15" s="209">
        <f t="shared" si="0"/>
        <v>0.44444444444444442</v>
      </c>
      <c r="P15" s="209">
        <f t="shared" si="1"/>
        <v>2.9411764705882351</v>
      </c>
      <c r="Q15" s="209">
        <f t="shared" si="2"/>
        <v>0.68965517241379315</v>
      </c>
    </row>
    <row r="16" spans="1:17">
      <c r="A16" s="341" t="s">
        <v>136</v>
      </c>
      <c r="B16" s="240" t="s">
        <v>137</v>
      </c>
      <c r="C16" s="240">
        <v>1</v>
      </c>
      <c r="D16" s="260" t="s">
        <v>132</v>
      </c>
      <c r="E16" s="260"/>
      <c r="F16" s="263" t="s">
        <v>14</v>
      </c>
      <c r="G16" s="210">
        <v>22.930770910679186</v>
      </c>
      <c r="H16" s="320">
        <v>131</v>
      </c>
      <c r="I16" s="232">
        <v>16.3</v>
      </c>
      <c r="J16" s="240">
        <v>321</v>
      </c>
      <c r="K16" s="239" t="s">
        <v>73</v>
      </c>
      <c r="L16" s="232">
        <v>53</v>
      </c>
      <c r="M16" s="208">
        <v>100</v>
      </c>
      <c r="N16" s="195">
        <v>0.39</v>
      </c>
      <c r="O16" s="330">
        <f t="shared" si="0"/>
        <v>0.3115264797507788</v>
      </c>
      <c r="P16" s="209">
        <f t="shared" si="1"/>
        <v>3.2515337423312882</v>
      </c>
      <c r="Q16" s="209">
        <f t="shared" si="2"/>
        <v>0.65359477124183007</v>
      </c>
    </row>
    <row r="17" spans="1:17">
      <c r="A17" s="342" t="s">
        <v>238</v>
      </c>
      <c r="B17" s="240" t="s">
        <v>109</v>
      </c>
      <c r="C17" s="240">
        <v>1</v>
      </c>
      <c r="D17" s="243" t="s">
        <v>122</v>
      </c>
      <c r="E17" s="246"/>
      <c r="F17" s="243" t="s">
        <v>14</v>
      </c>
      <c r="G17" s="331">
        <v>34.062744222395892</v>
      </c>
      <c r="H17" s="232">
        <v>323</v>
      </c>
      <c r="I17" s="232">
        <v>15.3</v>
      </c>
      <c r="J17" s="233">
        <v>183</v>
      </c>
      <c r="K17" s="318" t="s">
        <v>73</v>
      </c>
      <c r="L17" s="232">
        <v>57</v>
      </c>
      <c r="M17" s="232">
        <v>134</v>
      </c>
      <c r="N17" s="232"/>
      <c r="O17" s="216">
        <f t="shared" si="0"/>
        <v>0.73224043715846998</v>
      </c>
      <c r="P17" s="216">
        <f t="shared" si="1"/>
        <v>3.725490196078431</v>
      </c>
      <c r="Q17" s="209">
        <f t="shared" si="2"/>
        <v>0.70157068062827221</v>
      </c>
    </row>
    <row r="18" spans="1:17">
      <c r="A18" s="342" t="s">
        <v>201</v>
      </c>
      <c r="B18" s="243" t="s">
        <v>134</v>
      </c>
      <c r="C18" s="243">
        <v>1</v>
      </c>
      <c r="D18" s="243" t="s">
        <v>126</v>
      </c>
      <c r="E18" s="246"/>
      <c r="F18" s="243" t="s">
        <v>14</v>
      </c>
      <c r="G18" s="317">
        <v>29.261744966442954</v>
      </c>
      <c r="H18" s="232">
        <v>186</v>
      </c>
      <c r="I18" s="232">
        <v>4.5</v>
      </c>
      <c r="J18" s="232">
        <v>143</v>
      </c>
      <c r="K18" s="318" t="s">
        <v>73</v>
      </c>
      <c r="L18" s="232">
        <v>15</v>
      </c>
      <c r="M18" s="232">
        <v>112</v>
      </c>
      <c r="N18" s="232"/>
      <c r="O18" s="216">
        <f t="shared" si="0"/>
        <v>0.78321678321678323</v>
      </c>
      <c r="P18" s="216">
        <f t="shared" si="1"/>
        <v>3.3333333333333335</v>
      </c>
      <c r="Q18" s="209">
        <f t="shared" si="2"/>
        <v>0.88188976377952755</v>
      </c>
    </row>
    <row r="19" spans="1:17">
      <c r="A19" s="342" t="s">
        <v>207</v>
      </c>
      <c r="B19" s="243" t="s">
        <v>137</v>
      </c>
      <c r="C19" s="243">
        <v>1</v>
      </c>
      <c r="D19" s="243" t="s">
        <v>126</v>
      </c>
      <c r="E19" s="246"/>
      <c r="F19" s="243" t="s">
        <v>14</v>
      </c>
      <c r="G19" s="317">
        <v>29.120572130964351</v>
      </c>
      <c r="H19" s="232">
        <v>199</v>
      </c>
      <c r="I19" s="232">
        <v>19.3</v>
      </c>
      <c r="J19" s="232">
        <v>139</v>
      </c>
      <c r="K19" s="318" t="s">
        <v>73</v>
      </c>
      <c r="L19" s="232">
        <v>30</v>
      </c>
      <c r="M19" s="232">
        <v>103</v>
      </c>
      <c r="N19" s="232"/>
      <c r="O19" s="216">
        <f t="shared" si="0"/>
        <v>0.74100719424460426</v>
      </c>
      <c r="P19" s="216">
        <f t="shared" si="1"/>
        <v>1.5544041450777202</v>
      </c>
      <c r="Q19" s="209">
        <f t="shared" si="2"/>
        <v>0.77443609022556392</v>
      </c>
    </row>
    <row r="20" spans="1:17">
      <c r="A20" s="342" t="s">
        <v>226</v>
      </c>
      <c r="B20" s="243" t="s">
        <v>134</v>
      </c>
      <c r="C20" s="243">
        <v>1</v>
      </c>
      <c r="D20" s="243" t="s">
        <v>126</v>
      </c>
      <c r="E20" s="246"/>
      <c r="F20" s="243" t="s">
        <v>14</v>
      </c>
      <c r="G20" s="317">
        <v>28.853027185096931</v>
      </c>
      <c r="H20" s="232">
        <v>172</v>
      </c>
      <c r="I20" s="232">
        <v>11.2</v>
      </c>
      <c r="J20" s="232">
        <v>136</v>
      </c>
      <c r="K20" s="318" t="s">
        <v>73</v>
      </c>
      <c r="L20" s="232">
        <v>59</v>
      </c>
      <c r="M20" s="232">
        <v>102</v>
      </c>
      <c r="N20" s="232"/>
      <c r="O20" s="216">
        <f t="shared" si="0"/>
        <v>0.75</v>
      </c>
      <c r="P20" s="216">
        <f t="shared" si="1"/>
        <v>5.2678571428571432</v>
      </c>
      <c r="Q20" s="209">
        <f t="shared" si="2"/>
        <v>0.63354037267080743</v>
      </c>
    </row>
    <row r="21" spans="1:17">
      <c r="A21" s="342" t="s">
        <v>226</v>
      </c>
      <c r="B21" s="243" t="s">
        <v>134</v>
      </c>
      <c r="C21" s="243">
        <v>1</v>
      </c>
      <c r="D21" s="243" t="s">
        <v>126</v>
      </c>
      <c r="E21" s="246"/>
      <c r="F21" s="243" t="s">
        <v>14</v>
      </c>
      <c r="G21" s="317">
        <v>28.853027185096931</v>
      </c>
      <c r="H21" s="232"/>
      <c r="I21" s="232">
        <v>11.2</v>
      </c>
      <c r="J21" s="232">
        <v>136</v>
      </c>
      <c r="K21" s="318" t="s">
        <v>73</v>
      </c>
      <c r="L21" s="232">
        <v>59</v>
      </c>
      <c r="M21" s="232">
        <v>102</v>
      </c>
      <c r="N21" s="232"/>
      <c r="O21" s="216">
        <f t="shared" si="0"/>
        <v>0.75</v>
      </c>
      <c r="P21" s="216">
        <f t="shared" si="1"/>
        <v>5.2678571428571432</v>
      </c>
      <c r="Q21" s="209">
        <f t="shared" si="2"/>
        <v>0.63354037267080743</v>
      </c>
    </row>
    <row r="22" spans="1:17">
      <c r="A22" s="342" t="s">
        <v>205</v>
      </c>
      <c r="B22" s="243" t="s">
        <v>134</v>
      </c>
      <c r="C22" s="243">
        <v>1</v>
      </c>
      <c r="D22" s="243" t="s">
        <v>126</v>
      </c>
      <c r="E22" s="246"/>
      <c r="F22" s="243" t="s">
        <v>14</v>
      </c>
      <c r="G22" s="317">
        <v>28.442534908700324</v>
      </c>
      <c r="H22" s="232">
        <v>145</v>
      </c>
      <c r="I22" s="232">
        <v>16.5</v>
      </c>
      <c r="J22" s="232">
        <v>154</v>
      </c>
      <c r="K22" s="318" t="s">
        <v>73</v>
      </c>
      <c r="L22" s="232">
        <v>27</v>
      </c>
      <c r="M22" s="232">
        <v>112</v>
      </c>
      <c r="N22" s="232"/>
      <c r="O22" s="216">
        <f t="shared" si="0"/>
        <v>0.72727272727272729</v>
      </c>
      <c r="P22" s="216">
        <f t="shared" si="1"/>
        <v>1.6363636363636365</v>
      </c>
      <c r="Q22" s="209">
        <f t="shared" si="2"/>
        <v>0.80575539568345322</v>
      </c>
    </row>
    <row r="23" spans="1:17">
      <c r="A23" s="342" t="s">
        <v>239</v>
      </c>
      <c r="B23" s="243" t="s">
        <v>339</v>
      </c>
      <c r="C23" s="243">
        <v>1</v>
      </c>
      <c r="D23" s="243" t="s">
        <v>119</v>
      </c>
      <c r="E23" s="246"/>
      <c r="F23" s="243" t="s">
        <v>14</v>
      </c>
      <c r="G23" s="317">
        <v>28.171042428270741</v>
      </c>
      <c r="H23" s="232">
        <v>221</v>
      </c>
      <c r="I23" s="232">
        <v>4.5</v>
      </c>
      <c r="J23" s="232">
        <v>139</v>
      </c>
      <c r="K23" s="318" t="s">
        <v>73</v>
      </c>
      <c r="L23" s="232">
        <v>30</v>
      </c>
      <c r="M23" s="232">
        <v>105</v>
      </c>
      <c r="N23" s="232"/>
      <c r="O23" s="216">
        <f t="shared" si="0"/>
        <v>0.75539568345323738</v>
      </c>
      <c r="P23" s="216">
        <f t="shared" si="1"/>
        <v>6.666666666666667</v>
      </c>
      <c r="Q23" s="209">
        <f t="shared" si="2"/>
        <v>0.77777777777777779</v>
      </c>
    </row>
    <row r="24" spans="1:17">
      <c r="A24" s="342" t="s">
        <v>196</v>
      </c>
      <c r="B24" s="240" t="s">
        <v>191</v>
      </c>
      <c r="C24" s="240">
        <v>1</v>
      </c>
      <c r="D24" s="243" t="s">
        <v>193</v>
      </c>
      <c r="E24" s="246"/>
      <c r="F24" s="243" t="s">
        <v>14</v>
      </c>
      <c r="G24" s="317">
        <v>28.112272977435332</v>
      </c>
      <c r="H24" s="240">
        <v>1680</v>
      </c>
      <c r="I24" s="232">
        <v>17.100000000000001</v>
      </c>
      <c r="J24" s="232">
        <v>163</v>
      </c>
      <c r="K24" s="318" t="s">
        <v>73</v>
      </c>
      <c r="L24" s="232">
        <v>36</v>
      </c>
      <c r="M24" s="233">
        <v>139</v>
      </c>
      <c r="N24" s="232"/>
      <c r="O24" s="216">
        <f t="shared" si="0"/>
        <v>0.85276073619631898</v>
      </c>
      <c r="P24" s="216">
        <f t="shared" si="1"/>
        <v>2.1052631578947367</v>
      </c>
      <c r="Q24" s="209">
        <f t="shared" si="2"/>
        <v>0.79428571428571426</v>
      </c>
    </row>
    <row r="25" spans="1:17">
      <c r="A25" s="342" t="s">
        <v>204</v>
      </c>
      <c r="B25" s="243" t="s">
        <v>134</v>
      </c>
      <c r="C25" s="243">
        <v>1</v>
      </c>
      <c r="D25" s="243" t="s">
        <v>126</v>
      </c>
      <c r="E25" s="246"/>
      <c r="F25" s="243" t="s">
        <v>14</v>
      </c>
      <c r="G25" s="317">
        <v>28.027643703378676</v>
      </c>
      <c r="H25" s="232">
        <v>159</v>
      </c>
      <c r="I25" s="232">
        <v>11.3</v>
      </c>
      <c r="J25" s="232">
        <v>133</v>
      </c>
      <c r="K25" s="318" t="s">
        <v>73</v>
      </c>
      <c r="L25" s="232">
        <v>55</v>
      </c>
      <c r="M25" s="232">
        <v>106</v>
      </c>
      <c r="N25" s="232"/>
      <c r="O25" s="216">
        <f t="shared" si="0"/>
        <v>0.79699248120300747</v>
      </c>
      <c r="P25" s="216">
        <f t="shared" si="1"/>
        <v>4.8672566371681416</v>
      </c>
      <c r="Q25" s="209">
        <f t="shared" si="2"/>
        <v>0.65838509316770188</v>
      </c>
    </row>
    <row r="26" spans="1:17">
      <c r="A26" s="342" t="s">
        <v>225</v>
      </c>
      <c r="B26" s="243" t="s">
        <v>339</v>
      </c>
      <c r="C26" s="243">
        <v>1</v>
      </c>
      <c r="D26" s="243" t="s">
        <v>119</v>
      </c>
      <c r="E26" s="246"/>
      <c r="F26" s="243" t="s">
        <v>14</v>
      </c>
      <c r="G26" s="317">
        <v>27.988562630594959</v>
      </c>
      <c r="H26" s="232">
        <v>224</v>
      </c>
      <c r="I26" s="232">
        <v>6.1</v>
      </c>
      <c r="J26" s="232">
        <v>147</v>
      </c>
      <c r="K26" s="318" t="s">
        <v>73</v>
      </c>
      <c r="L26" s="232">
        <v>34</v>
      </c>
      <c r="M26" s="232">
        <v>93</v>
      </c>
      <c r="N26" s="232"/>
      <c r="O26" s="216">
        <f t="shared" si="0"/>
        <v>0.63265306122448983</v>
      </c>
      <c r="P26" s="216">
        <f t="shared" si="1"/>
        <v>5.5737704918032787</v>
      </c>
      <c r="Q26" s="209">
        <f t="shared" si="2"/>
        <v>0.73228346456692917</v>
      </c>
    </row>
    <row r="27" spans="1:17">
      <c r="A27" s="342" t="s">
        <v>202</v>
      </c>
      <c r="B27" s="243" t="s">
        <v>134</v>
      </c>
      <c r="C27" s="243">
        <v>1</v>
      </c>
      <c r="D27" s="243" t="s">
        <v>126</v>
      </c>
      <c r="E27" s="246"/>
      <c r="F27" s="243" t="s">
        <v>14</v>
      </c>
      <c r="G27" s="317">
        <v>27.926492458041206</v>
      </c>
      <c r="H27" s="232">
        <v>166</v>
      </c>
      <c r="I27" s="232">
        <v>10.4</v>
      </c>
      <c r="J27" s="232">
        <v>141</v>
      </c>
      <c r="K27" s="318" t="s">
        <v>73</v>
      </c>
      <c r="L27" s="232">
        <v>19</v>
      </c>
      <c r="M27" s="232">
        <v>106</v>
      </c>
      <c r="N27" s="232"/>
      <c r="O27" s="216">
        <f t="shared" si="0"/>
        <v>0.75177304964539005</v>
      </c>
      <c r="P27" s="216">
        <f t="shared" si="1"/>
        <v>1.8269230769230769</v>
      </c>
      <c r="Q27" s="209">
        <f t="shared" si="2"/>
        <v>0.84799999999999998</v>
      </c>
    </row>
    <row r="28" spans="1:17">
      <c r="A28" s="342" t="s">
        <v>224</v>
      </c>
      <c r="B28" s="243" t="s">
        <v>339</v>
      </c>
      <c r="C28" s="243">
        <v>1</v>
      </c>
      <c r="D28" s="243" t="s">
        <v>119</v>
      </c>
      <c r="E28" s="246"/>
      <c r="F28" s="243" t="s">
        <v>14</v>
      </c>
      <c r="G28" s="317">
        <v>27.498097205610527</v>
      </c>
      <c r="H28" s="232">
        <v>252</v>
      </c>
      <c r="I28" s="232">
        <v>10.8</v>
      </c>
      <c r="J28" s="232">
        <v>138</v>
      </c>
      <c r="K28" s="318" t="s">
        <v>73</v>
      </c>
      <c r="L28" s="232">
        <v>36</v>
      </c>
      <c r="M28" s="232">
        <v>98</v>
      </c>
      <c r="N28" s="232"/>
      <c r="O28" s="216">
        <f t="shared" si="0"/>
        <v>0.71014492753623193</v>
      </c>
      <c r="P28" s="216">
        <f t="shared" si="1"/>
        <v>3.333333333333333</v>
      </c>
      <c r="Q28" s="209">
        <f t="shared" si="2"/>
        <v>0.73134328358208955</v>
      </c>
    </row>
    <row r="29" spans="1:17">
      <c r="A29" s="342" t="s">
        <v>231</v>
      </c>
      <c r="B29" s="243" t="s">
        <v>134</v>
      </c>
      <c r="C29" s="243">
        <v>1</v>
      </c>
      <c r="D29" s="243" t="s">
        <v>126</v>
      </c>
      <c r="E29" s="246"/>
      <c r="F29" s="243" t="s">
        <v>14</v>
      </c>
      <c r="G29" s="317">
        <v>26.770939589708714</v>
      </c>
      <c r="H29" s="232">
        <v>177</v>
      </c>
      <c r="I29" s="232">
        <v>6.6</v>
      </c>
      <c r="J29" s="232">
        <v>127</v>
      </c>
      <c r="K29" s="318" t="s">
        <v>73</v>
      </c>
      <c r="L29" s="232">
        <v>39</v>
      </c>
      <c r="M29" s="232">
        <v>100</v>
      </c>
      <c r="N29" s="232"/>
      <c r="O29" s="216">
        <f t="shared" si="0"/>
        <v>0.78740157480314965</v>
      </c>
      <c r="P29" s="216">
        <f t="shared" si="1"/>
        <v>5.9090909090909092</v>
      </c>
      <c r="Q29" s="209">
        <f t="shared" si="2"/>
        <v>0.71942446043165464</v>
      </c>
    </row>
    <row r="30" spans="1:17">
      <c r="A30" s="342" t="s">
        <v>203</v>
      </c>
      <c r="B30" s="243" t="s">
        <v>134</v>
      </c>
      <c r="C30" s="243">
        <v>1</v>
      </c>
      <c r="D30" s="243" t="s">
        <v>126</v>
      </c>
      <c r="E30" s="246"/>
      <c r="F30" s="243" t="s">
        <v>14</v>
      </c>
      <c r="G30" s="317">
        <v>26.51405711745749</v>
      </c>
      <c r="H30" s="232">
        <v>146</v>
      </c>
      <c r="I30" s="232">
        <v>8.1999999999999993</v>
      </c>
      <c r="J30" s="232">
        <v>142</v>
      </c>
      <c r="K30" s="318" t="s">
        <v>73</v>
      </c>
      <c r="L30" s="232">
        <v>23</v>
      </c>
      <c r="M30" s="232">
        <v>111</v>
      </c>
      <c r="N30" s="232"/>
      <c r="O30" s="216">
        <f t="shared" si="0"/>
        <v>0.78169014084507038</v>
      </c>
      <c r="P30" s="216">
        <f t="shared" si="1"/>
        <v>2.8048780487804881</v>
      </c>
      <c r="Q30" s="209">
        <f t="shared" si="2"/>
        <v>0.82835820895522383</v>
      </c>
    </row>
    <row r="31" spans="1:17">
      <c r="A31" s="342" t="s">
        <v>229</v>
      </c>
      <c r="B31" s="243" t="s">
        <v>134</v>
      </c>
      <c r="C31" s="243">
        <v>1</v>
      </c>
      <c r="D31" s="243" t="s">
        <v>126</v>
      </c>
      <c r="E31" s="246"/>
      <c r="F31" s="243" t="s">
        <v>14</v>
      </c>
      <c r="G31" s="317">
        <v>25.522824375983809</v>
      </c>
      <c r="H31" s="232">
        <v>172</v>
      </c>
      <c r="I31" s="232">
        <v>19.899999999999999</v>
      </c>
      <c r="J31" s="232">
        <v>117</v>
      </c>
      <c r="K31" s="318" t="s">
        <v>73</v>
      </c>
      <c r="L31" s="232">
        <v>58</v>
      </c>
      <c r="M31" s="232">
        <v>89</v>
      </c>
      <c r="N31" s="232"/>
      <c r="O31" s="216">
        <f t="shared" si="0"/>
        <v>0.76068376068376065</v>
      </c>
      <c r="P31" s="216">
        <f t="shared" si="1"/>
        <v>2.9145728643216082</v>
      </c>
      <c r="Q31" s="209">
        <f t="shared" si="2"/>
        <v>0.60544217687074831</v>
      </c>
    </row>
    <row r="32" spans="1:17">
      <c r="A32" s="342" t="s">
        <v>227</v>
      </c>
      <c r="B32" s="243" t="s">
        <v>134</v>
      </c>
      <c r="C32" s="243">
        <v>1</v>
      </c>
      <c r="D32" s="243" t="s">
        <v>126</v>
      </c>
      <c r="E32" s="246"/>
      <c r="F32" s="243" t="s">
        <v>14</v>
      </c>
      <c r="G32" s="317">
        <v>25.331670257398798</v>
      </c>
      <c r="H32" s="232">
        <v>197</v>
      </c>
      <c r="I32" s="232">
        <v>19.7</v>
      </c>
      <c r="J32" s="232">
        <v>117</v>
      </c>
      <c r="K32" s="318" t="s">
        <v>73</v>
      </c>
      <c r="L32" s="232">
        <v>57</v>
      </c>
      <c r="M32" s="232">
        <v>94</v>
      </c>
      <c r="N32" s="232"/>
      <c r="O32" s="216">
        <f t="shared" si="0"/>
        <v>0.80341880341880345</v>
      </c>
      <c r="P32" s="216">
        <f t="shared" si="1"/>
        <v>2.8934010152284264</v>
      </c>
      <c r="Q32" s="209">
        <f t="shared" si="2"/>
        <v>0.62251655629139069</v>
      </c>
    </row>
    <row r="33" spans="1:17">
      <c r="A33" s="341" t="s">
        <v>110</v>
      </c>
      <c r="B33" s="260" t="s">
        <v>108</v>
      </c>
      <c r="C33" s="260">
        <v>1</v>
      </c>
      <c r="D33" s="260" t="s">
        <v>109</v>
      </c>
      <c r="E33" s="260"/>
      <c r="F33" s="263" t="s">
        <v>14</v>
      </c>
      <c r="G33" s="317">
        <v>25.279054497701903</v>
      </c>
      <c r="H33" s="215">
        <v>121</v>
      </c>
      <c r="I33" s="317">
        <v>13</v>
      </c>
      <c r="J33" s="232">
        <v>70</v>
      </c>
      <c r="K33" s="239">
        <v>1</v>
      </c>
      <c r="L33" s="232">
        <v>49</v>
      </c>
      <c r="M33" s="208">
        <v>90</v>
      </c>
      <c r="N33" s="209"/>
      <c r="O33" s="209">
        <f t="shared" si="0"/>
        <v>1.2857142857142858</v>
      </c>
      <c r="P33" s="209">
        <f t="shared" si="1"/>
        <v>3.7692307692307692</v>
      </c>
      <c r="Q33" s="209">
        <f t="shared" si="2"/>
        <v>0.64748201438848918</v>
      </c>
    </row>
    <row r="34" spans="1:17">
      <c r="A34" s="342" t="s">
        <v>212</v>
      </c>
      <c r="B34" s="243" t="s">
        <v>108</v>
      </c>
      <c r="C34" s="243">
        <v>1</v>
      </c>
      <c r="D34" s="243" t="s">
        <v>126</v>
      </c>
      <c r="E34" s="246"/>
      <c r="F34" s="243" t="s">
        <v>14</v>
      </c>
      <c r="G34" s="317">
        <v>24.887680302672027</v>
      </c>
      <c r="H34" s="232">
        <v>9.5</v>
      </c>
      <c r="I34" s="232">
        <v>7</v>
      </c>
      <c r="J34" s="232"/>
      <c r="K34" s="318" t="s">
        <v>73</v>
      </c>
      <c r="L34" s="232">
        <v>70</v>
      </c>
      <c r="M34" s="232">
        <v>80</v>
      </c>
      <c r="N34" s="232"/>
      <c r="O34" s="216"/>
      <c r="P34" s="216">
        <f t="shared" si="1"/>
        <v>10</v>
      </c>
      <c r="Q34" s="209">
        <f t="shared" si="2"/>
        <v>0.53333333333333333</v>
      </c>
    </row>
    <row r="35" spans="1:17">
      <c r="A35" s="341" t="s">
        <v>107</v>
      </c>
      <c r="B35" s="260" t="s">
        <v>108</v>
      </c>
      <c r="C35" s="260">
        <v>1</v>
      </c>
      <c r="D35" s="260" t="s">
        <v>109</v>
      </c>
      <c r="E35" s="260"/>
      <c r="F35" s="263" t="s">
        <v>14</v>
      </c>
      <c r="G35" s="317">
        <v>24.775542675304013</v>
      </c>
      <c r="H35" s="215">
        <v>92</v>
      </c>
      <c r="I35" s="317">
        <v>13</v>
      </c>
      <c r="J35" s="232">
        <v>40</v>
      </c>
      <c r="K35" s="239">
        <v>1</v>
      </c>
      <c r="L35" s="232">
        <v>28</v>
      </c>
      <c r="M35" s="208">
        <v>79</v>
      </c>
      <c r="N35" s="209"/>
      <c r="O35" s="195">
        <f t="shared" ref="O35:O51" si="3">+(M35/J35)</f>
        <v>1.9750000000000001</v>
      </c>
      <c r="P35" s="209">
        <f t="shared" si="1"/>
        <v>2.1538461538461537</v>
      </c>
      <c r="Q35" s="209">
        <f t="shared" si="2"/>
        <v>0.73831775700934577</v>
      </c>
    </row>
    <row r="36" spans="1:17">
      <c r="A36" s="342" t="s">
        <v>208</v>
      </c>
      <c r="B36" s="243" t="s">
        <v>137</v>
      </c>
      <c r="C36" s="243">
        <v>1</v>
      </c>
      <c r="D36" s="243" t="s">
        <v>126</v>
      </c>
      <c r="E36" s="246"/>
      <c r="F36" s="243" t="s">
        <v>14</v>
      </c>
      <c r="G36" s="317">
        <v>24.731536269997811</v>
      </c>
      <c r="H36" s="232">
        <v>160</v>
      </c>
      <c r="I36" s="232">
        <v>19.100000000000001</v>
      </c>
      <c r="J36" s="232">
        <v>157</v>
      </c>
      <c r="K36" s="318" t="s">
        <v>73</v>
      </c>
      <c r="L36" s="232">
        <v>38</v>
      </c>
      <c r="M36" s="232">
        <v>94</v>
      </c>
      <c r="N36" s="232"/>
      <c r="O36" s="216">
        <f t="shared" si="3"/>
        <v>0.59872611464968151</v>
      </c>
      <c r="P36" s="216">
        <f t="shared" si="1"/>
        <v>1.9895287958115182</v>
      </c>
      <c r="Q36" s="209">
        <f t="shared" si="2"/>
        <v>0.71212121212121215</v>
      </c>
    </row>
    <row r="37" spans="1:17">
      <c r="A37" s="341" t="s">
        <v>117</v>
      </c>
      <c r="B37" s="260" t="s">
        <v>108</v>
      </c>
      <c r="C37" s="260">
        <v>1</v>
      </c>
      <c r="D37" s="260" t="s">
        <v>109</v>
      </c>
      <c r="E37" s="260"/>
      <c r="F37" s="263" t="s">
        <v>14</v>
      </c>
      <c r="G37" s="317">
        <v>24.604550379198269</v>
      </c>
      <c r="H37" s="320">
        <v>230</v>
      </c>
      <c r="I37" s="232">
        <v>16.2</v>
      </c>
      <c r="J37" s="232">
        <v>119</v>
      </c>
      <c r="K37" s="239" t="s">
        <v>73</v>
      </c>
      <c r="L37" s="232">
        <v>54</v>
      </c>
      <c r="M37" s="208">
        <v>98</v>
      </c>
      <c r="N37" s="209"/>
      <c r="O37" s="209">
        <f t="shared" si="3"/>
        <v>0.82352941176470584</v>
      </c>
      <c r="P37" s="209">
        <f t="shared" si="1"/>
        <v>3.3333333333333335</v>
      </c>
      <c r="Q37" s="209">
        <f t="shared" si="2"/>
        <v>0.64473684210526316</v>
      </c>
    </row>
    <row r="38" spans="1:17">
      <c r="A38" s="342" t="s">
        <v>235</v>
      </c>
      <c r="B38" s="243" t="s">
        <v>339</v>
      </c>
      <c r="C38" s="243">
        <v>1</v>
      </c>
      <c r="D38" s="243" t="s">
        <v>109</v>
      </c>
      <c r="E38" s="246"/>
      <c r="F38" s="243" t="s">
        <v>14</v>
      </c>
      <c r="G38" s="317">
        <v>24.604550379198269</v>
      </c>
      <c r="H38" s="232">
        <v>230</v>
      </c>
      <c r="I38" s="232">
        <v>16.2</v>
      </c>
      <c r="J38" s="232">
        <v>119</v>
      </c>
      <c r="K38" s="318" t="s">
        <v>73</v>
      </c>
      <c r="L38" s="232">
        <v>54</v>
      </c>
      <c r="M38" s="232">
        <v>98</v>
      </c>
      <c r="N38" s="232"/>
      <c r="O38" s="216">
        <f t="shared" si="3"/>
        <v>0.82352941176470584</v>
      </c>
      <c r="P38" s="216">
        <f t="shared" si="1"/>
        <v>3.3333333333333335</v>
      </c>
      <c r="Q38" s="209">
        <f t="shared" si="2"/>
        <v>0.64473684210526316</v>
      </c>
    </row>
    <row r="39" spans="1:17">
      <c r="A39" s="341" t="s">
        <v>121</v>
      </c>
      <c r="B39" s="260" t="s">
        <v>108</v>
      </c>
      <c r="C39" s="260">
        <v>1</v>
      </c>
      <c r="D39" s="260" t="s">
        <v>122</v>
      </c>
      <c r="E39" s="260"/>
      <c r="F39" s="263" t="s">
        <v>14</v>
      </c>
      <c r="G39" s="210">
        <v>24.473889321901794</v>
      </c>
      <c r="H39" s="320">
        <v>276</v>
      </c>
      <c r="I39" s="232">
        <v>19.100000000000001</v>
      </c>
      <c r="J39" s="232">
        <v>121</v>
      </c>
      <c r="K39" s="239" t="s">
        <v>73</v>
      </c>
      <c r="L39" s="232">
        <v>64</v>
      </c>
      <c r="M39" s="208">
        <v>92</v>
      </c>
      <c r="N39" s="209"/>
      <c r="O39" s="209">
        <f t="shared" si="3"/>
        <v>0.76033057851239672</v>
      </c>
      <c r="P39" s="209">
        <f t="shared" si="1"/>
        <v>3.3507853403141357</v>
      </c>
      <c r="Q39" s="209">
        <f t="shared" si="2"/>
        <v>0.58974358974358976</v>
      </c>
    </row>
    <row r="40" spans="1:17">
      <c r="A40" s="342" t="s">
        <v>228</v>
      </c>
      <c r="B40" s="243" t="s">
        <v>134</v>
      </c>
      <c r="C40" s="243">
        <v>1</v>
      </c>
      <c r="D40" s="243" t="s">
        <v>126</v>
      </c>
      <c r="E40" s="246"/>
      <c r="F40" s="243" t="s">
        <v>14</v>
      </c>
      <c r="G40" s="317">
        <v>24.31010289990645</v>
      </c>
      <c r="H40" s="232">
        <v>159</v>
      </c>
      <c r="I40" s="232">
        <v>24.1</v>
      </c>
      <c r="J40" s="232">
        <v>106</v>
      </c>
      <c r="K40" s="318" t="s">
        <v>73</v>
      </c>
      <c r="L40" s="232">
        <v>50</v>
      </c>
      <c r="M40" s="232">
        <v>85</v>
      </c>
      <c r="N40" s="232"/>
      <c r="O40" s="216">
        <f t="shared" si="3"/>
        <v>0.80188679245283023</v>
      </c>
      <c r="P40" s="216">
        <f t="shared" si="1"/>
        <v>2.0746887966804977</v>
      </c>
      <c r="Q40" s="209">
        <f t="shared" si="2"/>
        <v>0.62962962962962965</v>
      </c>
    </row>
    <row r="41" spans="1:17">
      <c r="A41" s="342" t="s">
        <v>220</v>
      </c>
      <c r="B41" s="243" t="s">
        <v>339</v>
      </c>
      <c r="C41" s="243">
        <v>1</v>
      </c>
      <c r="D41" s="243" t="s">
        <v>109</v>
      </c>
      <c r="E41" s="246"/>
      <c r="F41" s="243" t="s">
        <v>14</v>
      </c>
      <c r="G41" s="317">
        <v>24.107450350132016</v>
      </c>
      <c r="H41" s="232">
        <v>10.7</v>
      </c>
      <c r="I41" s="232">
        <v>23.7</v>
      </c>
      <c r="J41" s="232">
        <v>118</v>
      </c>
      <c r="K41" s="318" t="s">
        <v>73</v>
      </c>
      <c r="L41" s="232">
        <v>47</v>
      </c>
      <c r="M41" s="232">
        <v>81</v>
      </c>
      <c r="N41" s="232"/>
      <c r="O41" s="216">
        <f t="shared" si="3"/>
        <v>0.68644067796610164</v>
      </c>
      <c r="P41" s="216">
        <f t="shared" si="1"/>
        <v>1.9831223628691983</v>
      </c>
      <c r="Q41" s="209">
        <f t="shared" si="2"/>
        <v>0.6328125</v>
      </c>
    </row>
    <row r="42" spans="1:17">
      <c r="A42" s="341" t="s">
        <v>113</v>
      </c>
      <c r="B42" s="260" t="s">
        <v>108</v>
      </c>
      <c r="C42" s="260">
        <v>1</v>
      </c>
      <c r="D42" s="260" t="s">
        <v>109</v>
      </c>
      <c r="E42" s="260"/>
      <c r="F42" s="263" t="s">
        <v>14</v>
      </c>
      <c r="G42" s="317">
        <v>23.858447488584471</v>
      </c>
      <c r="H42" s="215">
        <v>247</v>
      </c>
      <c r="I42" s="232">
        <v>21</v>
      </c>
      <c r="J42" s="232">
        <v>46</v>
      </c>
      <c r="K42" s="239" t="s">
        <v>112</v>
      </c>
      <c r="L42" s="232">
        <v>42</v>
      </c>
      <c r="M42" s="208">
        <v>80</v>
      </c>
      <c r="N42" s="209"/>
      <c r="O42" s="209">
        <f t="shared" si="3"/>
        <v>1.7391304347826086</v>
      </c>
      <c r="P42" s="209">
        <f t="shared" si="1"/>
        <v>2</v>
      </c>
      <c r="Q42" s="209">
        <f t="shared" si="2"/>
        <v>0.65573770491803274</v>
      </c>
    </row>
    <row r="43" spans="1:17">
      <c r="A43" s="342" t="s">
        <v>240</v>
      </c>
      <c r="B43" s="243" t="s">
        <v>339</v>
      </c>
      <c r="C43" s="243">
        <v>1</v>
      </c>
      <c r="D43" s="243" t="s">
        <v>119</v>
      </c>
      <c r="E43" s="246"/>
      <c r="F43" s="243" t="s">
        <v>14</v>
      </c>
      <c r="G43" s="317">
        <v>23.810064750653186</v>
      </c>
      <c r="H43" s="232">
        <v>98.7</v>
      </c>
      <c r="I43" s="232">
        <v>11.7</v>
      </c>
      <c r="J43" s="232">
        <v>151</v>
      </c>
      <c r="K43" s="318" t="s">
        <v>73</v>
      </c>
      <c r="L43" s="232">
        <v>60</v>
      </c>
      <c r="M43" s="232">
        <v>109</v>
      </c>
      <c r="N43" s="232"/>
      <c r="O43" s="216">
        <f t="shared" si="3"/>
        <v>0.72185430463576161</v>
      </c>
      <c r="P43" s="216">
        <f t="shared" si="1"/>
        <v>5.1282051282051286</v>
      </c>
      <c r="Q43" s="209">
        <f t="shared" si="2"/>
        <v>0.6449704142011834</v>
      </c>
    </row>
    <row r="44" spans="1:17">
      <c r="A44" s="342" t="s">
        <v>209</v>
      </c>
      <c r="B44" s="243" t="s">
        <v>108</v>
      </c>
      <c r="C44" s="243">
        <v>1</v>
      </c>
      <c r="D44" s="243" t="s">
        <v>126</v>
      </c>
      <c r="E44" s="246"/>
      <c r="F44" s="243" t="s">
        <v>14</v>
      </c>
      <c r="G44" s="317">
        <v>23.713883016208598</v>
      </c>
      <c r="H44" s="232">
        <v>16.8</v>
      </c>
      <c r="I44" s="232">
        <v>14.2</v>
      </c>
      <c r="J44" s="232">
        <v>135</v>
      </c>
      <c r="K44" s="318" t="s">
        <v>73</v>
      </c>
      <c r="L44" s="232">
        <v>52</v>
      </c>
      <c r="M44" s="232">
        <v>86</v>
      </c>
      <c r="N44" s="232"/>
      <c r="O44" s="216">
        <f t="shared" si="3"/>
        <v>0.63703703703703707</v>
      </c>
      <c r="P44" s="216">
        <f t="shared" si="1"/>
        <v>3.6619718309859155</v>
      </c>
      <c r="Q44" s="209">
        <f t="shared" si="2"/>
        <v>0.62318840579710144</v>
      </c>
    </row>
    <row r="45" spans="1:17">
      <c r="A45" s="342" t="s">
        <v>222</v>
      </c>
      <c r="B45" s="243" t="s">
        <v>339</v>
      </c>
      <c r="C45" s="243">
        <v>1</v>
      </c>
      <c r="D45" s="243" t="s">
        <v>109</v>
      </c>
      <c r="E45" s="246"/>
      <c r="F45" s="243" t="s">
        <v>14</v>
      </c>
      <c r="G45" s="317">
        <v>23.646850044365568</v>
      </c>
      <c r="H45" s="232">
        <v>103</v>
      </c>
      <c r="I45" s="232">
        <v>16.8</v>
      </c>
      <c r="J45" s="232">
        <v>119</v>
      </c>
      <c r="K45" s="318" t="s">
        <v>73</v>
      </c>
      <c r="L45" s="232">
        <v>49</v>
      </c>
      <c r="M45" s="232">
        <v>83</v>
      </c>
      <c r="N45" s="232"/>
      <c r="O45" s="216">
        <f t="shared" si="3"/>
        <v>0.69747899159663862</v>
      </c>
      <c r="P45" s="216">
        <f t="shared" si="1"/>
        <v>2.9166666666666665</v>
      </c>
      <c r="Q45" s="209">
        <f t="shared" si="2"/>
        <v>0.62878787878787878</v>
      </c>
    </row>
    <row r="46" spans="1:17">
      <c r="A46" s="342" t="s">
        <v>230</v>
      </c>
      <c r="B46" s="243" t="s">
        <v>134</v>
      </c>
      <c r="C46" s="243">
        <v>1</v>
      </c>
      <c r="D46" s="243" t="s">
        <v>126</v>
      </c>
      <c r="E46" s="246"/>
      <c r="F46" s="243" t="s">
        <v>14</v>
      </c>
      <c r="G46" s="317">
        <v>23.509895892918429</v>
      </c>
      <c r="H46" s="232">
        <v>157</v>
      </c>
      <c r="I46" s="233">
        <v>29.5</v>
      </c>
      <c r="J46" s="232">
        <v>107</v>
      </c>
      <c r="K46" s="318" t="s">
        <v>73</v>
      </c>
      <c r="L46" s="232">
        <v>55</v>
      </c>
      <c r="M46" s="232">
        <v>87</v>
      </c>
      <c r="N46" s="232"/>
      <c r="O46" s="216">
        <f t="shared" si="3"/>
        <v>0.81308411214953269</v>
      </c>
      <c r="P46" s="216">
        <f t="shared" si="1"/>
        <v>1.8644067796610169</v>
      </c>
      <c r="Q46" s="209">
        <f t="shared" si="2"/>
        <v>0.61267605633802813</v>
      </c>
    </row>
    <row r="47" spans="1:17">
      <c r="A47" s="341" t="s">
        <v>123</v>
      </c>
      <c r="B47" s="260" t="s">
        <v>108</v>
      </c>
      <c r="C47" s="260">
        <v>1</v>
      </c>
      <c r="D47" s="260" t="s">
        <v>122</v>
      </c>
      <c r="E47" s="260"/>
      <c r="F47" s="263" t="s">
        <v>14</v>
      </c>
      <c r="G47" s="210">
        <v>23.428178063331803</v>
      </c>
      <c r="H47" s="320">
        <v>260</v>
      </c>
      <c r="I47" s="232">
        <v>15.4</v>
      </c>
      <c r="J47" s="232">
        <v>104</v>
      </c>
      <c r="K47" s="239" t="s">
        <v>73</v>
      </c>
      <c r="L47" s="232">
        <v>60</v>
      </c>
      <c r="M47" s="208">
        <v>79</v>
      </c>
      <c r="N47" s="209"/>
      <c r="O47" s="209">
        <f t="shared" si="3"/>
        <v>0.75961538461538458</v>
      </c>
      <c r="P47" s="209">
        <f t="shared" si="1"/>
        <v>3.8961038961038961</v>
      </c>
      <c r="Q47" s="209">
        <f t="shared" si="2"/>
        <v>0.56834532374100721</v>
      </c>
    </row>
    <row r="48" spans="1:17">
      <c r="A48" s="341" t="s">
        <v>111</v>
      </c>
      <c r="B48" s="260" t="s">
        <v>108</v>
      </c>
      <c r="C48" s="260">
        <v>1</v>
      </c>
      <c r="D48" s="260" t="s">
        <v>109</v>
      </c>
      <c r="E48" s="260"/>
      <c r="F48" s="263" t="s">
        <v>14</v>
      </c>
      <c r="G48" s="317">
        <v>23.214285714285712</v>
      </c>
      <c r="H48" s="215">
        <v>121</v>
      </c>
      <c r="I48" s="232">
        <v>24</v>
      </c>
      <c r="J48" s="232">
        <v>80</v>
      </c>
      <c r="K48" s="239" t="s">
        <v>112</v>
      </c>
      <c r="L48" s="232">
        <v>45</v>
      </c>
      <c r="M48" s="208">
        <v>75</v>
      </c>
      <c r="N48" s="209"/>
      <c r="O48" s="209">
        <f t="shared" si="3"/>
        <v>0.9375</v>
      </c>
      <c r="P48" s="209">
        <f t="shared" si="1"/>
        <v>1.875</v>
      </c>
      <c r="Q48" s="209">
        <f t="shared" si="2"/>
        <v>0.625</v>
      </c>
    </row>
    <row r="49" spans="1:17">
      <c r="A49" s="342" t="s">
        <v>219</v>
      </c>
      <c r="B49" s="243" t="s">
        <v>339</v>
      </c>
      <c r="C49" s="243">
        <v>1</v>
      </c>
      <c r="D49" s="243" t="s">
        <v>109</v>
      </c>
      <c r="E49" s="246"/>
      <c r="F49" s="243" t="s">
        <v>14</v>
      </c>
      <c r="G49" s="317">
        <v>23.121717287051837</v>
      </c>
      <c r="H49" s="232">
        <v>7.1</v>
      </c>
      <c r="I49" s="232">
        <v>14.2</v>
      </c>
      <c r="J49" s="232">
        <v>149</v>
      </c>
      <c r="K49" s="318" t="s">
        <v>73</v>
      </c>
      <c r="L49" s="232">
        <v>45</v>
      </c>
      <c r="M49" s="232">
        <v>78</v>
      </c>
      <c r="N49" s="232"/>
      <c r="O49" s="216">
        <f t="shared" si="3"/>
        <v>0.52348993288590606</v>
      </c>
      <c r="P49" s="216">
        <f t="shared" si="1"/>
        <v>3.1690140845070425</v>
      </c>
      <c r="Q49" s="209">
        <f t="shared" si="2"/>
        <v>0.63414634146341464</v>
      </c>
    </row>
    <row r="50" spans="1:17">
      <c r="A50" s="342" t="s">
        <v>215</v>
      </c>
      <c r="B50" s="243" t="s">
        <v>339</v>
      </c>
      <c r="C50" s="243">
        <v>1</v>
      </c>
      <c r="D50" s="243" t="s">
        <v>109</v>
      </c>
      <c r="E50" s="246"/>
      <c r="F50" s="243" t="s">
        <v>14</v>
      </c>
      <c r="G50" s="317">
        <v>22.729744426318646</v>
      </c>
      <c r="H50" s="232">
        <v>57.3</v>
      </c>
      <c r="I50" s="232">
        <v>12</v>
      </c>
      <c r="J50" s="232">
        <v>45</v>
      </c>
      <c r="K50" s="318" t="s">
        <v>214</v>
      </c>
      <c r="L50" s="232">
        <v>42</v>
      </c>
      <c r="M50" s="232">
        <v>79</v>
      </c>
      <c r="N50" s="232"/>
      <c r="O50" s="214">
        <f t="shared" si="3"/>
        <v>1.7555555555555555</v>
      </c>
      <c r="P50" s="216">
        <f t="shared" si="1"/>
        <v>3.5</v>
      </c>
      <c r="Q50" s="209">
        <f t="shared" si="2"/>
        <v>0.65289256198347112</v>
      </c>
    </row>
    <row r="51" spans="1:17">
      <c r="A51" s="342" t="s">
        <v>223</v>
      </c>
      <c r="B51" s="243" t="s">
        <v>339</v>
      </c>
      <c r="C51" s="243">
        <v>1</v>
      </c>
      <c r="D51" s="243" t="s">
        <v>109</v>
      </c>
      <c r="E51" s="246"/>
      <c r="F51" s="243" t="s">
        <v>14</v>
      </c>
      <c r="G51" s="317">
        <v>22.60385999345764</v>
      </c>
      <c r="H51" s="232">
        <v>75.400000000000006</v>
      </c>
      <c r="I51" s="232">
        <v>15.3</v>
      </c>
      <c r="J51" s="232">
        <v>133</v>
      </c>
      <c r="K51" s="318" t="s">
        <v>73</v>
      </c>
      <c r="L51" s="232">
        <v>56</v>
      </c>
      <c r="M51" s="232">
        <v>77</v>
      </c>
      <c r="N51" s="232"/>
      <c r="O51" s="216">
        <f t="shared" si="3"/>
        <v>0.57894736842105265</v>
      </c>
      <c r="P51" s="216">
        <f t="shared" si="1"/>
        <v>3.6601307189542482</v>
      </c>
      <c r="Q51" s="209">
        <f t="shared" si="2"/>
        <v>0.57894736842105265</v>
      </c>
    </row>
    <row r="52" spans="1:17">
      <c r="A52" s="342" t="s">
        <v>217</v>
      </c>
      <c r="B52" s="243" t="s">
        <v>339</v>
      </c>
      <c r="C52" s="243">
        <v>1</v>
      </c>
      <c r="D52" s="243" t="s">
        <v>109</v>
      </c>
      <c r="E52" s="246"/>
      <c r="F52" s="243" t="s">
        <v>14</v>
      </c>
      <c r="G52" s="317">
        <v>22.444959443800695</v>
      </c>
      <c r="H52" s="232">
        <v>2.9</v>
      </c>
      <c r="I52" s="232">
        <v>16.2</v>
      </c>
      <c r="J52" s="232"/>
      <c r="K52" s="318" t="s">
        <v>73</v>
      </c>
      <c r="L52" s="232">
        <v>44</v>
      </c>
      <c r="M52" s="232">
        <v>83</v>
      </c>
      <c r="N52" s="232"/>
      <c r="O52" s="216"/>
      <c r="P52" s="216">
        <f t="shared" si="1"/>
        <v>2.7160493827160495</v>
      </c>
      <c r="Q52" s="209">
        <f t="shared" si="2"/>
        <v>0.65354330708661412</v>
      </c>
    </row>
    <row r="53" spans="1:17">
      <c r="A53" s="342" t="s">
        <v>195</v>
      </c>
      <c r="B53" s="243" t="s">
        <v>191</v>
      </c>
      <c r="C53" s="243">
        <v>1</v>
      </c>
      <c r="D53" s="243" t="s">
        <v>193</v>
      </c>
      <c r="E53" s="246"/>
      <c r="F53" s="243" t="s">
        <v>14</v>
      </c>
      <c r="G53" s="317">
        <v>22.311237928007024</v>
      </c>
      <c r="H53" s="232">
        <v>801</v>
      </c>
      <c r="I53" s="232">
        <v>9.6999999999999993</v>
      </c>
      <c r="J53" s="232">
        <v>108</v>
      </c>
      <c r="K53" s="318" t="s">
        <v>73</v>
      </c>
      <c r="L53" s="232">
        <v>30</v>
      </c>
      <c r="M53" s="232">
        <v>123</v>
      </c>
      <c r="N53" s="232"/>
      <c r="O53" s="216">
        <f>+(M53/J53)</f>
        <v>1.1388888888888888</v>
      </c>
      <c r="P53" s="216">
        <f t="shared" si="1"/>
        <v>3.0927835051546393</v>
      </c>
      <c r="Q53" s="209">
        <f t="shared" si="2"/>
        <v>0.80392156862745101</v>
      </c>
    </row>
    <row r="54" spans="1:17">
      <c r="A54" s="342" t="s">
        <v>198</v>
      </c>
      <c r="B54" s="305" t="s">
        <v>191</v>
      </c>
      <c r="C54" s="305">
        <v>1</v>
      </c>
      <c r="D54" s="243" t="s">
        <v>189</v>
      </c>
      <c r="E54" s="246"/>
      <c r="F54" s="243" t="s">
        <v>14</v>
      </c>
      <c r="G54" s="317">
        <v>22.30743946532267</v>
      </c>
      <c r="H54" s="232">
        <v>1160</v>
      </c>
      <c r="I54" s="322">
        <v>0.9</v>
      </c>
      <c r="J54" s="232"/>
      <c r="K54" s="318" t="s">
        <v>73</v>
      </c>
      <c r="L54" s="232">
        <v>9</v>
      </c>
      <c r="M54" s="232">
        <v>87</v>
      </c>
      <c r="N54" s="232"/>
      <c r="O54" s="216"/>
      <c r="P54" s="216">
        <f t="shared" si="1"/>
        <v>10</v>
      </c>
      <c r="Q54" s="195">
        <f t="shared" si="2"/>
        <v>0.90625</v>
      </c>
    </row>
    <row r="55" spans="1:17">
      <c r="A55" s="341" t="s">
        <v>120</v>
      </c>
      <c r="B55" s="260" t="s">
        <v>108</v>
      </c>
      <c r="C55" s="260">
        <v>1</v>
      </c>
      <c r="D55" s="260" t="s">
        <v>119</v>
      </c>
      <c r="E55" s="260"/>
      <c r="F55" s="263" t="s">
        <v>14</v>
      </c>
      <c r="G55" s="210">
        <v>22.210837887067399</v>
      </c>
      <c r="H55" s="320">
        <v>208</v>
      </c>
      <c r="I55" s="232">
        <v>31.5</v>
      </c>
      <c r="J55" s="232">
        <v>193</v>
      </c>
      <c r="K55" s="239" t="s">
        <v>73</v>
      </c>
      <c r="L55" s="233">
        <v>68</v>
      </c>
      <c r="M55" s="208">
        <v>82</v>
      </c>
      <c r="N55" s="209"/>
      <c r="O55" s="209">
        <f t="shared" ref="O55:O60" si="4">+(M55/J55)</f>
        <v>0.42487046632124353</v>
      </c>
      <c r="P55" s="209">
        <f t="shared" si="1"/>
        <v>2.1587301587301586</v>
      </c>
      <c r="Q55" s="209">
        <f t="shared" si="2"/>
        <v>0.54666666666666663</v>
      </c>
    </row>
    <row r="56" spans="1:17">
      <c r="A56" s="342" t="s">
        <v>232</v>
      </c>
      <c r="B56" s="243" t="s">
        <v>125</v>
      </c>
      <c r="C56" s="243">
        <v>1</v>
      </c>
      <c r="D56" s="243" t="s">
        <v>126</v>
      </c>
      <c r="E56" s="246"/>
      <c r="F56" s="243" t="s">
        <v>14</v>
      </c>
      <c r="G56" s="317">
        <v>22.037470725995316</v>
      </c>
      <c r="H56" s="232">
        <v>126</v>
      </c>
      <c r="I56" s="232">
        <v>11.4</v>
      </c>
      <c r="J56" s="232">
        <v>111</v>
      </c>
      <c r="K56" s="318" t="s">
        <v>73</v>
      </c>
      <c r="L56" s="232">
        <v>31</v>
      </c>
      <c r="M56" s="232">
        <v>79</v>
      </c>
      <c r="N56" s="232"/>
      <c r="O56" s="216">
        <f t="shared" si="4"/>
        <v>0.71171171171171166</v>
      </c>
      <c r="P56" s="216">
        <f t="shared" si="1"/>
        <v>2.7192982456140351</v>
      </c>
      <c r="Q56" s="209">
        <f t="shared" si="2"/>
        <v>0.71818181818181814</v>
      </c>
    </row>
    <row r="57" spans="1:17">
      <c r="A57" s="341" t="s">
        <v>115</v>
      </c>
      <c r="B57" s="260" t="s">
        <v>108</v>
      </c>
      <c r="C57" s="260">
        <v>1</v>
      </c>
      <c r="D57" s="260" t="s">
        <v>109</v>
      </c>
      <c r="E57" s="260"/>
      <c r="F57" s="263" t="s">
        <v>14</v>
      </c>
      <c r="G57" s="317">
        <v>21.85030218503022</v>
      </c>
      <c r="H57" s="215">
        <v>151</v>
      </c>
      <c r="I57" s="317">
        <v>13</v>
      </c>
      <c r="J57" s="232">
        <v>92</v>
      </c>
      <c r="K57" s="239">
        <v>2</v>
      </c>
      <c r="L57" s="232">
        <v>42</v>
      </c>
      <c r="M57" s="208">
        <v>75</v>
      </c>
      <c r="N57" s="209"/>
      <c r="O57" s="209">
        <f t="shared" si="4"/>
        <v>0.81521739130434778</v>
      </c>
      <c r="P57" s="209">
        <f t="shared" si="1"/>
        <v>3.2307692307692308</v>
      </c>
      <c r="Q57" s="209">
        <f t="shared" si="2"/>
        <v>0.64102564102564108</v>
      </c>
    </row>
    <row r="58" spans="1:17">
      <c r="A58" s="341" t="s">
        <v>116</v>
      </c>
      <c r="B58" s="260" t="s">
        <v>108</v>
      </c>
      <c r="C58" s="260">
        <v>1</v>
      </c>
      <c r="D58" s="260" t="s">
        <v>109</v>
      </c>
      <c r="E58" s="260"/>
      <c r="F58" s="263" t="s">
        <v>14</v>
      </c>
      <c r="G58" s="317">
        <v>21.51554557276274</v>
      </c>
      <c r="H58" s="215">
        <v>153</v>
      </c>
      <c r="I58" s="216">
        <v>15</v>
      </c>
      <c r="J58" s="232">
        <v>79</v>
      </c>
      <c r="K58" s="239">
        <v>1</v>
      </c>
      <c r="L58" s="232">
        <v>36</v>
      </c>
      <c r="M58" s="208">
        <v>64</v>
      </c>
      <c r="N58" s="209"/>
      <c r="O58" s="209">
        <f t="shared" si="4"/>
        <v>0.810126582278481</v>
      </c>
      <c r="P58" s="209">
        <f t="shared" si="1"/>
        <v>2.4</v>
      </c>
      <c r="Q58" s="209">
        <f t="shared" si="2"/>
        <v>0.64</v>
      </c>
    </row>
    <row r="59" spans="1:17">
      <c r="A59" s="342" t="s">
        <v>221</v>
      </c>
      <c r="B59" s="243" t="s">
        <v>339</v>
      </c>
      <c r="C59" s="243">
        <v>1</v>
      </c>
      <c r="D59" s="243" t="s">
        <v>109</v>
      </c>
      <c r="E59" s="246"/>
      <c r="F59" s="243" t="s">
        <v>14</v>
      </c>
      <c r="G59" s="317">
        <v>21.500227998176015</v>
      </c>
      <c r="H59" s="232">
        <v>6.6</v>
      </c>
      <c r="I59" s="232">
        <v>11.1</v>
      </c>
      <c r="J59" s="232">
        <v>138</v>
      </c>
      <c r="K59" s="318" t="s">
        <v>73</v>
      </c>
      <c r="L59" s="232">
        <v>39</v>
      </c>
      <c r="M59" s="232">
        <v>76</v>
      </c>
      <c r="N59" s="232"/>
      <c r="O59" s="216">
        <f t="shared" si="4"/>
        <v>0.55072463768115942</v>
      </c>
      <c r="P59" s="216">
        <f t="shared" si="1"/>
        <v>3.5135135135135136</v>
      </c>
      <c r="Q59" s="209">
        <f t="shared" si="2"/>
        <v>0.66086956521739126</v>
      </c>
    </row>
    <row r="60" spans="1:17">
      <c r="A60" s="342">
        <v>17</v>
      </c>
      <c r="B60" s="243" t="s">
        <v>339</v>
      </c>
      <c r="C60" s="243">
        <v>1</v>
      </c>
      <c r="D60" s="243" t="s">
        <v>109</v>
      </c>
      <c r="E60" s="246"/>
      <c r="F60" s="243" t="s">
        <v>14</v>
      </c>
      <c r="G60" s="317">
        <v>21.34433962264151</v>
      </c>
      <c r="H60" s="232">
        <v>18</v>
      </c>
      <c r="I60" s="232">
        <v>10.1</v>
      </c>
      <c r="J60" s="232">
        <v>135</v>
      </c>
      <c r="K60" s="318" t="s">
        <v>214</v>
      </c>
      <c r="L60" s="232">
        <v>25</v>
      </c>
      <c r="M60" s="232">
        <v>79</v>
      </c>
      <c r="N60" s="232"/>
      <c r="O60" s="216">
        <f t="shared" si="4"/>
        <v>0.58518518518518514</v>
      </c>
      <c r="P60" s="216">
        <f t="shared" si="1"/>
        <v>2.4752475247524752</v>
      </c>
      <c r="Q60" s="209">
        <f t="shared" si="2"/>
        <v>0.75961538461538458</v>
      </c>
    </row>
    <row r="61" spans="1:17">
      <c r="A61" s="342" t="s">
        <v>242</v>
      </c>
      <c r="B61" s="243" t="s">
        <v>109</v>
      </c>
      <c r="C61" s="243">
        <v>1</v>
      </c>
      <c r="D61" s="243" t="s">
        <v>126</v>
      </c>
      <c r="E61" s="246"/>
      <c r="F61" s="243" t="s">
        <v>14</v>
      </c>
      <c r="G61" s="317">
        <v>21.293199554069119</v>
      </c>
      <c r="H61" s="232">
        <v>109</v>
      </c>
      <c r="I61" s="232">
        <v>18.7</v>
      </c>
      <c r="J61" s="232"/>
      <c r="K61" s="318" t="s">
        <v>73</v>
      </c>
      <c r="L61" s="232">
        <v>43</v>
      </c>
      <c r="M61" s="232">
        <v>76</v>
      </c>
      <c r="N61" s="232"/>
      <c r="O61" s="216"/>
      <c r="P61" s="216">
        <f t="shared" si="1"/>
        <v>2.2994652406417115</v>
      </c>
      <c r="Q61" s="209">
        <f t="shared" si="2"/>
        <v>0.6386554621848739</v>
      </c>
    </row>
    <row r="62" spans="1:17">
      <c r="A62" s="342" t="s">
        <v>199</v>
      </c>
      <c r="B62" s="243" t="s">
        <v>191</v>
      </c>
      <c r="C62" s="243">
        <v>1</v>
      </c>
      <c r="D62" s="243" t="s">
        <v>189</v>
      </c>
      <c r="E62" s="246"/>
      <c r="F62" s="243" t="s">
        <v>14</v>
      </c>
      <c r="G62" s="317">
        <v>21.157860046138634</v>
      </c>
      <c r="H62" s="232">
        <v>1050</v>
      </c>
      <c r="I62" s="232">
        <v>5.8</v>
      </c>
      <c r="J62" s="232"/>
      <c r="K62" s="318" t="s">
        <v>73</v>
      </c>
      <c r="L62" s="232">
        <v>22</v>
      </c>
      <c r="M62" s="232">
        <v>81</v>
      </c>
      <c r="N62" s="232"/>
      <c r="O62" s="216"/>
      <c r="P62" s="216">
        <f t="shared" si="1"/>
        <v>3.7931034482758621</v>
      </c>
      <c r="Q62" s="209">
        <f t="shared" si="2"/>
        <v>0.78640776699029125</v>
      </c>
    </row>
    <row r="63" spans="1:17">
      <c r="A63" s="342" t="s">
        <v>190</v>
      </c>
      <c r="B63" s="243" t="s">
        <v>142</v>
      </c>
      <c r="C63" s="243">
        <v>1</v>
      </c>
      <c r="D63" s="243" t="s">
        <v>189</v>
      </c>
      <c r="E63" s="246"/>
      <c r="F63" s="243" t="s">
        <v>14</v>
      </c>
      <c r="G63" s="317">
        <v>20.878105141536686</v>
      </c>
      <c r="H63" s="232">
        <v>67.7</v>
      </c>
      <c r="I63" s="232">
        <v>13.8</v>
      </c>
      <c r="J63" s="232"/>
      <c r="K63" s="318" t="s">
        <v>73</v>
      </c>
      <c r="L63" s="233">
        <v>89</v>
      </c>
      <c r="M63" s="232">
        <v>90</v>
      </c>
      <c r="N63" s="232"/>
      <c r="O63" s="216"/>
      <c r="P63" s="216">
        <f t="shared" si="1"/>
        <v>6.4492753623188399</v>
      </c>
      <c r="Q63" s="209">
        <f t="shared" si="2"/>
        <v>0.5027932960893855</v>
      </c>
    </row>
    <row r="64" spans="1:17">
      <c r="A64" s="342" t="s">
        <v>187</v>
      </c>
      <c r="B64" s="243" t="s">
        <v>185</v>
      </c>
      <c r="C64" s="243">
        <v>1</v>
      </c>
      <c r="D64" s="243" t="s">
        <v>186</v>
      </c>
      <c r="E64" s="246"/>
      <c r="F64" s="243" t="s">
        <v>14</v>
      </c>
      <c r="G64" s="317">
        <v>20.871877890841816</v>
      </c>
      <c r="H64" s="232">
        <v>46.6</v>
      </c>
      <c r="I64" s="232">
        <v>4.9000000000000004</v>
      </c>
      <c r="J64" s="232">
        <v>106</v>
      </c>
      <c r="K64" s="318">
        <v>3</v>
      </c>
      <c r="L64" s="232">
        <v>40</v>
      </c>
      <c r="M64" s="232">
        <v>126</v>
      </c>
      <c r="N64" s="232"/>
      <c r="O64" s="216">
        <f>+(M64/J64)</f>
        <v>1.1886792452830188</v>
      </c>
      <c r="P64" s="216">
        <f t="shared" si="1"/>
        <v>8.1632653061224492</v>
      </c>
      <c r="Q64" s="209">
        <f t="shared" si="2"/>
        <v>0.75903614457831325</v>
      </c>
    </row>
    <row r="65" spans="1:17">
      <c r="A65" s="342" t="s">
        <v>241</v>
      </c>
      <c r="B65" s="243" t="s">
        <v>109</v>
      </c>
      <c r="C65" s="243">
        <v>1</v>
      </c>
      <c r="D65" s="243" t="s">
        <v>126</v>
      </c>
      <c r="E65" s="246"/>
      <c r="F65" s="243" t="s">
        <v>14</v>
      </c>
      <c r="G65" s="317">
        <v>20.674730884474528</v>
      </c>
      <c r="H65" s="232">
        <v>101</v>
      </c>
      <c r="I65" s="317">
        <v>14</v>
      </c>
      <c r="J65" s="232"/>
      <c r="K65" s="318" t="s">
        <v>73</v>
      </c>
      <c r="L65" s="232">
        <v>44</v>
      </c>
      <c r="M65" s="232">
        <v>73</v>
      </c>
      <c r="N65" s="232"/>
      <c r="O65" s="216"/>
      <c r="P65" s="216">
        <f t="shared" si="1"/>
        <v>3.1428571428571428</v>
      </c>
      <c r="Q65" s="209">
        <f t="shared" si="2"/>
        <v>0.62393162393162394</v>
      </c>
    </row>
    <row r="66" spans="1:17">
      <c r="A66" s="342" t="s">
        <v>192</v>
      </c>
      <c r="B66" s="243" t="s">
        <v>191</v>
      </c>
      <c r="C66" s="243">
        <v>1</v>
      </c>
      <c r="D66" s="243" t="s">
        <v>189</v>
      </c>
      <c r="E66" s="246"/>
      <c r="F66" s="243" t="s">
        <v>14</v>
      </c>
      <c r="G66" s="317">
        <v>20.582028212817953</v>
      </c>
      <c r="H66" s="232">
        <v>921</v>
      </c>
      <c r="I66" s="232">
        <v>7.1</v>
      </c>
      <c r="J66" s="232"/>
      <c r="K66" s="318" t="s">
        <v>73</v>
      </c>
      <c r="L66" s="232">
        <v>27</v>
      </c>
      <c r="M66" s="232">
        <v>77</v>
      </c>
      <c r="N66" s="232"/>
      <c r="O66" s="216"/>
      <c r="P66" s="216">
        <f t="shared" si="1"/>
        <v>3.802816901408451</v>
      </c>
      <c r="Q66" s="209">
        <f t="shared" si="2"/>
        <v>0.74038461538461542</v>
      </c>
    </row>
    <row r="67" spans="1:17">
      <c r="A67" s="342" t="s">
        <v>197</v>
      </c>
      <c r="B67" s="243" t="s">
        <v>191</v>
      </c>
      <c r="C67" s="243">
        <v>1</v>
      </c>
      <c r="D67" s="243" t="s">
        <v>189</v>
      </c>
      <c r="E67" s="246"/>
      <c r="F67" s="243" t="s">
        <v>14</v>
      </c>
      <c r="G67" s="317">
        <v>20.189761694616067</v>
      </c>
      <c r="H67" s="232">
        <v>1010</v>
      </c>
      <c r="I67" s="232">
        <v>5.9</v>
      </c>
      <c r="J67" s="232"/>
      <c r="K67" s="318" t="s">
        <v>73</v>
      </c>
      <c r="L67" s="232">
        <v>31</v>
      </c>
      <c r="M67" s="232">
        <v>82</v>
      </c>
      <c r="N67" s="232"/>
      <c r="O67" s="216"/>
      <c r="P67" s="216">
        <f t="shared" si="1"/>
        <v>5.2542372881355925</v>
      </c>
      <c r="Q67" s="209">
        <f t="shared" si="2"/>
        <v>0.72566371681415931</v>
      </c>
    </row>
    <row r="68" spans="1:17">
      <c r="A68" s="341" t="s">
        <v>114</v>
      </c>
      <c r="B68" s="305" t="s">
        <v>108</v>
      </c>
      <c r="C68" s="305">
        <v>1</v>
      </c>
      <c r="D68" s="260" t="s">
        <v>109</v>
      </c>
      <c r="E68" s="260"/>
      <c r="F68" s="263" t="s">
        <v>14</v>
      </c>
      <c r="G68" s="317">
        <v>19.72242512783053</v>
      </c>
      <c r="H68" s="215">
        <v>228</v>
      </c>
      <c r="I68" s="216">
        <v>15</v>
      </c>
      <c r="J68" s="322">
        <v>39</v>
      </c>
      <c r="K68" s="239" t="s">
        <v>112</v>
      </c>
      <c r="L68" s="232">
        <v>36</v>
      </c>
      <c r="M68" s="208">
        <v>63</v>
      </c>
      <c r="N68" s="209"/>
      <c r="O68" s="209">
        <f>+(M68/J68)</f>
        <v>1.6153846153846154</v>
      </c>
      <c r="P68" s="209">
        <f t="shared" si="1"/>
        <v>2.4</v>
      </c>
      <c r="Q68" s="209">
        <f t="shared" si="2"/>
        <v>0.63636363636363635</v>
      </c>
    </row>
    <row r="69" spans="1:17">
      <c r="A69" s="342" t="s">
        <v>183</v>
      </c>
      <c r="B69" s="243" t="s">
        <v>182</v>
      </c>
      <c r="C69" s="243">
        <v>1</v>
      </c>
      <c r="D69" s="243" t="s">
        <v>126</v>
      </c>
      <c r="E69" s="246"/>
      <c r="F69" s="243" t="s">
        <v>14</v>
      </c>
      <c r="G69" s="317">
        <v>19.684040590405903</v>
      </c>
      <c r="H69" s="232">
        <v>2.8</v>
      </c>
      <c r="I69" s="232">
        <v>8.8000000000000007</v>
      </c>
      <c r="J69" s="232"/>
      <c r="K69" s="318" t="s">
        <v>73</v>
      </c>
      <c r="L69" s="232">
        <v>24</v>
      </c>
      <c r="M69" s="232">
        <v>68</v>
      </c>
      <c r="N69" s="232"/>
      <c r="O69" s="216"/>
      <c r="P69" s="216">
        <f t="shared" si="1"/>
        <v>2.7272727272727271</v>
      </c>
      <c r="Q69" s="209">
        <f t="shared" si="2"/>
        <v>0.73913043478260865</v>
      </c>
    </row>
    <row r="70" spans="1:17">
      <c r="A70" s="342" t="s">
        <v>194</v>
      </c>
      <c r="B70" s="243" t="s">
        <v>191</v>
      </c>
      <c r="C70" s="243">
        <v>1</v>
      </c>
      <c r="D70" s="243" t="s">
        <v>193</v>
      </c>
      <c r="E70" s="246"/>
      <c r="F70" s="243" t="s">
        <v>14</v>
      </c>
      <c r="G70" s="317">
        <v>19.171847246891648</v>
      </c>
      <c r="H70" s="232">
        <v>1040</v>
      </c>
      <c r="I70" s="232">
        <v>14.5</v>
      </c>
      <c r="J70" s="232">
        <v>126</v>
      </c>
      <c r="K70" s="332">
        <v>19</v>
      </c>
      <c r="L70" s="232">
        <v>72</v>
      </c>
      <c r="M70" s="232">
        <v>125</v>
      </c>
      <c r="N70" s="232"/>
      <c r="O70" s="216">
        <f>+(M70/J70)</f>
        <v>0.99206349206349209</v>
      </c>
      <c r="P70" s="216">
        <f t="shared" si="1"/>
        <v>4.9655172413793105</v>
      </c>
      <c r="Q70" s="209">
        <f t="shared" si="2"/>
        <v>0.63451776649746194</v>
      </c>
    </row>
    <row r="71" spans="1:17">
      <c r="A71" s="341" t="s">
        <v>144</v>
      </c>
      <c r="B71" s="260" t="s">
        <v>142</v>
      </c>
      <c r="C71" s="260">
        <v>1</v>
      </c>
      <c r="D71" s="260" t="s">
        <v>143</v>
      </c>
      <c r="E71" s="260"/>
      <c r="F71" s="263" t="s">
        <v>14</v>
      </c>
      <c r="G71" s="317">
        <v>18.749293226280674</v>
      </c>
      <c r="H71" s="215"/>
      <c r="I71" s="232">
        <v>9.1999999999999993</v>
      </c>
      <c r="J71" s="232"/>
      <c r="K71" s="239" t="s">
        <v>73</v>
      </c>
      <c r="L71" s="232">
        <v>26</v>
      </c>
      <c r="M71" s="208">
        <v>76</v>
      </c>
      <c r="N71" s="209"/>
      <c r="O71" s="209"/>
      <c r="P71" s="209">
        <f t="shared" ref="P71:P98" si="5">+(L71/I71)</f>
        <v>2.8260869565217392</v>
      </c>
      <c r="Q71" s="209">
        <f t="shared" ref="Q71:Q98" si="6">+(M71/(M71+L71))</f>
        <v>0.74509803921568629</v>
      </c>
    </row>
    <row r="72" spans="1:17">
      <c r="A72" s="341" t="s">
        <v>139</v>
      </c>
      <c r="B72" s="260" t="s">
        <v>137</v>
      </c>
      <c r="C72" s="260">
        <v>1</v>
      </c>
      <c r="D72" s="260" t="s">
        <v>132</v>
      </c>
      <c r="E72" s="260"/>
      <c r="F72" s="263" t="s">
        <v>14</v>
      </c>
      <c r="G72" s="210">
        <v>18.723598584313276</v>
      </c>
      <c r="H72" s="320">
        <v>78.900000000000006</v>
      </c>
      <c r="I72" s="232">
        <v>16.899999999999999</v>
      </c>
      <c r="J72" s="232">
        <v>175</v>
      </c>
      <c r="K72" s="239" t="s">
        <v>73</v>
      </c>
      <c r="L72" s="232">
        <v>47</v>
      </c>
      <c r="M72" s="208">
        <v>71</v>
      </c>
      <c r="N72" s="209"/>
      <c r="O72" s="209">
        <f t="shared" ref="O72:O77" si="7">+(M72/J72)</f>
        <v>0.40571428571428569</v>
      </c>
      <c r="P72" s="209">
        <f t="shared" si="5"/>
        <v>2.7810650887573969</v>
      </c>
      <c r="Q72" s="209">
        <f t="shared" si="6"/>
        <v>0.60169491525423724</v>
      </c>
    </row>
    <row r="73" spans="1:17">
      <c r="A73" s="342" t="s">
        <v>188</v>
      </c>
      <c r="B73" s="243" t="s">
        <v>185</v>
      </c>
      <c r="C73" s="243">
        <v>1</v>
      </c>
      <c r="D73" s="243" t="s">
        <v>186</v>
      </c>
      <c r="E73" s="246"/>
      <c r="F73" s="243" t="s">
        <v>14</v>
      </c>
      <c r="G73" s="317">
        <v>18.663360757353768</v>
      </c>
      <c r="H73" s="232">
        <v>50.8</v>
      </c>
      <c r="I73" s="232">
        <v>20</v>
      </c>
      <c r="J73" s="232">
        <v>91</v>
      </c>
      <c r="K73" s="318" t="s">
        <v>73</v>
      </c>
      <c r="L73" s="232">
        <v>44</v>
      </c>
      <c r="M73" s="232">
        <v>95</v>
      </c>
      <c r="N73" s="232"/>
      <c r="O73" s="216">
        <f t="shared" si="7"/>
        <v>1.043956043956044</v>
      </c>
      <c r="P73" s="216">
        <f t="shared" si="5"/>
        <v>2.2000000000000002</v>
      </c>
      <c r="Q73" s="209">
        <f t="shared" si="6"/>
        <v>0.68345323741007191</v>
      </c>
    </row>
    <row r="74" spans="1:17">
      <c r="A74" s="341" t="s">
        <v>118</v>
      </c>
      <c r="B74" s="260" t="s">
        <v>108</v>
      </c>
      <c r="C74" s="260">
        <v>1</v>
      </c>
      <c r="D74" s="260" t="s">
        <v>119</v>
      </c>
      <c r="E74" s="260"/>
      <c r="F74" s="263" t="s">
        <v>14</v>
      </c>
      <c r="G74" s="210">
        <v>18.593212001967533</v>
      </c>
      <c r="H74" s="320">
        <v>151</v>
      </c>
      <c r="I74" s="232">
        <v>19.3</v>
      </c>
      <c r="J74" s="232">
        <v>119</v>
      </c>
      <c r="K74" s="239" t="s">
        <v>73</v>
      </c>
      <c r="L74" s="232">
        <v>30</v>
      </c>
      <c r="M74" s="208">
        <v>56</v>
      </c>
      <c r="N74" s="209"/>
      <c r="O74" s="209">
        <f t="shared" si="7"/>
        <v>0.47058823529411764</v>
      </c>
      <c r="P74" s="209">
        <f t="shared" si="5"/>
        <v>1.5544041450777202</v>
      </c>
      <c r="Q74" s="209">
        <f t="shared" si="6"/>
        <v>0.65116279069767447</v>
      </c>
    </row>
    <row r="75" spans="1:17">
      <c r="A75" s="342" t="s">
        <v>237</v>
      </c>
      <c r="B75" s="243" t="s">
        <v>339</v>
      </c>
      <c r="C75" s="243">
        <v>1</v>
      </c>
      <c r="D75" s="243" t="s">
        <v>236</v>
      </c>
      <c r="E75" s="246"/>
      <c r="F75" s="243" t="s">
        <v>14</v>
      </c>
      <c r="G75" s="317">
        <v>18.593212001967533</v>
      </c>
      <c r="H75" s="232">
        <v>151</v>
      </c>
      <c r="I75" s="232">
        <v>19.3</v>
      </c>
      <c r="J75" s="232">
        <v>119</v>
      </c>
      <c r="K75" s="318" t="s">
        <v>73</v>
      </c>
      <c r="L75" s="232">
        <v>30</v>
      </c>
      <c r="M75" s="232">
        <v>56</v>
      </c>
      <c r="N75" s="232"/>
      <c r="O75" s="216">
        <f t="shared" si="7"/>
        <v>0.47058823529411764</v>
      </c>
      <c r="P75" s="216">
        <f t="shared" si="5"/>
        <v>1.5544041450777202</v>
      </c>
      <c r="Q75" s="209">
        <f t="shared" si="6"/>
        <v>0.65116279069767447</v>
      </c>
    </row>
    <row r="76" spans="1:17">
      <c r="A76" s="342" t="s">
        <v>213</v>
      </c>
      <c r="B76" s="243" t="s">
        <v>108</v>
      </c>
      <c r="C76" s="243">
        <v>1</v>
      </c>
      <c r="D76" s="243" t="s">
        <v>126</v>
      </c>
      <c r="E76" s="246"/>
      <c r="F76" s="243" t="s">
        <v>14</v>
      </c>
      <c r="G76" s="317">
        <v>18.175128771155261</v>
      </c>
      <c r="H76" s="232">
        <v>17.8</v>
      </c>
      <c r="I76" s="232">
        <v>10.4</v>
      </c>
      <c r="J76" s="232">
        <v>66</v>
      </c>
      <c r="K76" s="318" t="s">
        <v>73</v>
      </c>
      <c r="L76" s="232">
        <v>32</v>
      </c>
      <c r="M76" s="232">
        <v>95</v>
      </c>
      <c r="N76" s="232"/>
      <c r="O76" s="216">
        <f t="shared" si="7"/>
        <v>1.4393939393939394</v>
      </c>
      <c r="P76" s="216">
        <f t="shared" si="5"/>
        <v>3.0769230769230766</v>
      </c>
      <c r="Q76" s="209">
        <f t="shared" si="6"/>
        <v>0.74803149606299213</v>
      </c>
    </row>
    <row r="77" spans="1:17">
      <c r="A77" s="342" t="s">
        <v>218</v>
      </c>
      <c r="B77" s="243" t="s">
        <v>339</v>
      </c>
      <c r="C77" s="243">
        <v>1</v>
      </c>
      <c r="D77" s="243" t="s">
        <v>109</v>
      </c>
      <c r="E77" s="246"/>
      <c r="F77" s="243" t="s">
        <v>14</v>
      </c>
      <c r="G77" s="317">
        <v>17.916151511745532</v>
      </c>
      <c r="H77" s="232">
        <v>7.4</v>
      </c>
      <c r="I77" s="232">
        <v>2.1</v>
      </c>
      <c r="J77" s="232">
        <v>73</v>
      </c>
      <c r="K77" s="318" t="s">
        <v>73</v>
      </c>
      <c r="L77" s="232">
        <v>23</v>
      </c>
      <c r="M77" s="232">
        <v>66</v>
      </c>
      <c r="N77" s="232"/>
      <c r="O77" s="216">
        <f t="shared" si="7"/>
        <v>0.90410958904109584</v>
      </c>
      <c r="P77" s="216">
        <f t="shared" si="5"/>
        <v>10.952380952380953</v>
      </c>
      <c r="Q77" s="209">
        <f t="shared" si="6"/>
        <v>0.7415730337078652</v>
      </c>
    </row>
    <row r="78" spans="1:17">
      <c r="A78" s="342" t="s">
        <v>200</v>
      </c>
      <c r="B78" s="243" t="s">
        <v>191</v>
      </c>
      <c r="C78" s="243">
        <v>1</v>
      </c>
      <c r="D78" s="243" t="s">
        <v>193</v>
      </c>
      <c r="E78" s="246"/>
      <c r="F78" s="243" t="s">
        <v>14</v>
      </c>
      <c r="G78" s="317">
        <v>17.828461291358817</v>
      </c>
      <c r="H78" s="232">
        <v>573</v>
      </c>
      <c r="I78" s="232">
        <v>10.4</v>
      </c>
      <c r="J78" s="232"/>
      <c r="K78" s="318">
        <v>3</v>
      </c>
      <c r="L78" s="232">
        <v>44</v>
      </c>
      <c r="M78" s="232">
        <v>98</v>
      </c>
      <c r="N78" s="232"/>
      <c r="O78" s="216"/>
      <c r="P78" s="216">
        <f t="shared" si="5"/>
        <v>4.2307692307692308</v>
      </c>
      <c r="Q78" s="209">
        <f t="shared" si="6"/>
        <v>0.6901408450704225</v>
      </c>
    </row>
    <row r="79" spans="1:17">
      <c r="A79" s="342" t="s">
        <v>211</v>
      </c>
      <c r="B79" s="243" t="s">
        <v>108</v>
      </c>
      <c r="C79" s="243">
        <v>1</v>
      </c>
      <c r="D79" s="243" t="s">
        <v>126</v>
      </c>
      <c r="E79" s="246"/>
      <c r="F79" s="243" t="s">
        <v>14</v>
      </c>
      <c r="G79" s="317">
        <v>16.931335271751287</v>
      </c>
      <c r="H79" s="232">
        <v>7.8</v>
      </c>
      <c r="I79" s="232">
        <v>18.2</v>
      </c>
      <c r="J79" s="232">
        <v>119</v>
      </c>
      <c r="K79" s="318" t="s">
        <v>73</v>
      </c>
      <c r="L79" s="232">
        <v>61</v>
      </c>
      <c r="M79" s="232">
        <v>78</v>
      </c>
      <c r="N79" s="232"/>
      <c r="O79" s="216">
        <f>+(M79/J79)</f>
        <v>0.65546218487394958</v>
      </c>
      <c r="P79" s="216">
        <f t="shared" si="5"/>
        <v>3.3516483516483517</v>
      </c>
      <c r="Q79" s="209">
        <f t="shared" si="6"/>
        <v>0.5611510791366906</v>
      </c>
    </row>
    <row r="80" spans="1:17">
      <c r="A80" s="341" t="s">
        <v>148</v>
      </c>
      <c r="B80" s="260" t="s">
        <v>142</v>
      </c>
      <c r="C80" s="260">
        <v>1</v>
      </c>
      <c r="D80" s="260" t="s">
        <v>149</v>
      </c>
      <c r="E80" s="260"/>
      <c r="F80" s="263" t="s">
        <v>14</v>
      </c>
      <c r="G80" s="317">
        <v>16.709339864187914</v>
      </c>
      <c r="H80" s="320">
        <v>209</v>
      </c>
      <c r="I80" s="232">
        <v>20.3</v>
      </c>
      <c r="J80" s="232">
        <v>120</v>
      </c>
      <c r="K80" s="239" t="s">
        <v>73</v>
      </c>
      <c r="L80" s="232">
        <v>31</v>
      </c>
      <c r="M80" s="208">
        <v>56</v>
      </c>
      <c r="N80" s="209"/>
      <c r="O80" s="209">
        <f>+(M80/J80)</f>
        <v>0.46666666666666667</v>
      </c>
      <c r="P80" s="209">
        <f t="shared" si="5"/>
        <v>1.5270935960591132</v>
      </c>
      <c r="Q80" s="209">
        <f t="shared" si="6"/>
        <v>0.64367816091954022</v>
      </c>
    </row>
    <row r="81" spans="1:17">
      <c r="A81" s="342" t="s">
        <v>234</v>
      </c>
      <c r="B81" s="243" t="s">
        <v>233</v>
      </c>
      <c r="C81" s="243">
        <v>1</v>
      </c>
      <c r="D81" s="243" t="s">
        <v>126</v>
      </c>
      <c r="E81" s="246"/>
      <c r="F81" s="243" t="s">
        <v>14</v>
      </c>
      <c r="G81" s="317">
        <v>15.661103979460844</v>
      </c>
      <c r="H81" s="232">
        <v>186</v>
      </c>
      <c r="I81" s="232">
        <v>12.2</v>
      </c>
      <c r="J81" s="232">
        <v>101</v>
      </c>
      <c r="K81" s="318" t="s">
        <v>73</v>
      </c>
      <c r="L81" s="232">
        <v>41</v>
      </c>
      <c r="M81" s="232">
        <v>60</v>
      </c>
      <c r="N81" s="232"/>
      <c r="O81" s="216">
        <f>+(M81/J81)</f>
        <v>0.59405940594059403</v>
      </c>
      <c r="P81" s="216">
        <f t="shared" si="5"/>
        <v>3.3606557377049184</v>
      </c>
      <c r="Q81" s="209">
        <f t="shared" si="6"/>
        <v>0.59405940594059403</v>
      </c>
    </row>
    <row r="82" spans="1:17">
      <c r="A82" s="341" t="s">
        <v>150</v>
      </c>
      <c r="B82" s="260" t="s">
        <v>142</v>
      </c>
      <c r="C82" s="260">
        <v>1</v>
      </c>
      <c r="D82" s="260" t="s">
        <v>149</v>
      </c>
      <c r="E82" s="260"/>
      <c r="F82" s="263" t="s">
        <v>14</v>
      </c>
      <c r="G82" s="317">
        <v>15.075730891158855</v>
      </c>
      <c r="H82" s="320">
        <v>246</v>
      </c>
      <c r="I82" s="232">
        <v>11.4</v>
      </c>
      <c r="J82" s="232">
        <v>135</v>
      </c>
      <c r="K82" s="239" t="s">
        <v>73</v>
      </c>
      <c r="L82" s="232">
        <v>34</v>
      </c>
      <c r="M82" s="208">
        <v>56</v>
      </c>
      <c r="N82" s="209"/>
      <c r="O82" s="209">
        <f>+(M82/J82)</f>
        <v>0.4148148148148148</v>
      </c>
      <c r="P82" s="209">
        <f t="shared" si="5"/>
        <v>2.9824561403508771</v>
      </c>
      <c r="Q82" s="209">
        <f t="shared" si="6"/>
        <v>0.62222222222222223</v>
      </c>
    </row>
    <row r="83" spans="1:17">
      <c r="A83" s="341" t="s">
        <v>145</v>
      </c>
      <c r="B83" s="305" t="s">
        <v>142</v>
      </c>
      <c r="C83" s="305">
        <v>1</v>
      </c>
      <c r="D83" s="260" t="s">
        <v>143</v>
      </c>
      <c r="E83" s="260"/>
      <c r="F83" s="263" t="s">
        <v>14</v>
      </c>
      <c r="G83" s="317">
        <v>14.665366329391686</v>
      </c>
      <c r="H83" s="215"/>
      <c r="I83" s="232">
        <v>10.3</v>
      </c>
      <c r="J83" s="232"/>
      <c r="K83" s="239" t="s">
        <v>73</v>
      </c>
      <c r="L83" s="232">
        <v>34</v>
      </c>
      <c r="M83" s="306">
        <v>48</v>
      </c>
      <c r="N83" s="209"/>
      <c r="O83" s="209"/>
      <c r="P83" s="209">
        <f t="shared" si="5"/>
        <v>3.3009708737864076</v>
      </c>
      <c r="Q83" s="209">
        <f t="shared" si="6"/>
        <v>0.58536585365853655</v>
      </c>
    </row>
    <row r="84" spans="1:17">
      <c r="A84" s="341" t="s">
        <v>146</v>
      </c>
      <c r="B84" s="260" t="s">
        <v>142</v>
      </c>
      <c r="C84" s="260">
        <v>1</v>
      </c>
      <c r="D84" s="260" t="s">
        <v>143</v>
      </c>
      <c r="E84" s="260"/>
      <c r="F84" s="263" t="s">
        <v>14</v>
      </c>
      <c r="G84" s="317">
        <v>14.553758795210467</v>
      </c>
      <c r="H84" s="215"/>
      <c r="I84" s="232">
        <v>10.1</v>
      </c>
      <c r="J84" s="232"/>
      <c r="K84" s="303">
        <v>3</v>
      </c>
      <c r="L84" s="232">
        <v>41</v>
      </c>
      <c r="M84" s="208">
        <v>53</v>
      </c>
      <c r="N84" s="209"/>
      <c r="O84" s="209"/>
      <c r="P84" s="209">
        <f t="shared" si="5"/>
        <v>4.0594059405940595</v>
      </c>
      <c r="Q84" s="209">
        <f t="shared" si="6"/>
        <v>0.56382978723404253</v>
      </c>
    </row>
    <row r="85" spans="1:17">
      <c r="A85" s="342" t="s">
        <v>210</v>
      </c>
      <c r="B85" s="305" t="s">
        <v>108</v>
      </c>
      <c r="C85" s="305">
        <v>1</v>
      </c>
      <c r="D85" s="243" t="s">
        <v>126</v>
      </c>
      <c r="E85" s="246"/>
      <c r="F85" s="243" t="s">
        <v>14</v>
      </c>
      <c r="G85" s="317">
        <v>14.344627730717788</v>
      </c>
      <c r="H85" s="232">
        <v>13</v>
      </c>
      <c r="I85" s="232">
        <v>15.8</v>
      </c>
      <c r="J85" s="232">
        <v>147</v>
      </c>
      <c r="K85" s="318" t="s">
        <v>73</v>
      </c>
      <c r="L85" s="232">
        <v>63</v>
      </c>
      <c r="M85" s="232">
        <v>50</v>
      </c>
      <c r="N85" s="232"/>
      <c r="O85" s="216">
        <f>+(M85/J85)</f>
        <v>0.3401360544217687</v>
      </c>
      <c r="P85" s="216">
        <f t="shared" si="5"/>
        <v>3.9873417721518987</v>
      </c>
      <c r="Q85" s="330">
        <f t="shared" si="6"/>
        <v>0.44247787610619471</v>
      </c>
    </row>
    <row r="86" spans="1:17">
      <c r="A86" s="341" t="s">
        <v>147</v>
      </c>
      <c r="B86" s="260" t="s">
        <v>142</v>
      </c>
      <c r="C86" s="260">
        <v>1</v>
      </c>
      <c r="D86" s="260" t="s">
        <v>143</v>
      </c>
      <c r="E86" s="260"/>
      <c r="F86" s="263" t="s">
        <v>14</v>
      </c>
      <c r="G86" s="210">
        <v>14.278606965174131</v>
      </c>
      <c r="H86" s="320">
        <v>199</v>
      </c>
      <c r="I86" s="232">
        <v>8.3000000000000007</v>
      </c>
      <c r="J86" s="232"/>
      <c r="K86" s="239" t="s">
        <v>73</v>
      </c>
      <c r="L86" s="232">
        <v>30</v>
      </c>
      <c r="M86" s="208">
        <v>50</v>
      </c>
      <c r="N86" s="209"/>
      <c r="O86" s="209"/>
      <c r="P86" s="209">
        <f t="shared" si="5"/>
        <v>3.6144578313253009</v>
      </c>
      <c r="Q86" s="209">
        <f t="shared" si="6"/>
        <v>0.625</v>
      </c>
    </row>
    <row r="87" spans="1:17">
      <c r="A87" s="341" t="s">
        <v>141</v>
      </c>
      <c r="B87" s="305" t="s">
        <v>142</v>
      </c>
      <c r="C87" s="305">
        <v>1</v>
      </c>
      <c r="D87" s="260" t="s">
        <v>143</v>
      </c>
      <c r="E87" s="260"/>
      <c r="F87" s="263" t="s">
        <v>14</v>
      </c>
      <c r="G87" s="317">
        <v>13.741381395911453</v>
      </c>
      <c r="H87" s="215"/>
      <c r="I87" s="232">
        <v>10.6</v>
      </c>
      <c r="J87" s="232"/>
      <c r="K87" s="239" t="s">
        <v>73</v>
      </c>
      <c r="L87" s="232">
        <v>31</v>
      </c>
      <c r="M87" s="306">
        <v>48</v>
      </c>
      <c r="N87" s="209"/>
      <c r="O87" s="209"/>
      <c r="P87" s="209">
        <f t="shared" si="5"/>
        <v>2.9245283018867925</v>
      </c>
      <c r="Q87" s="209">
        <f t="shared" si="6"/>
        <v>0.60759493670886078</v>
      </c>
    </row>
    <row r="88" spans="1:17">
      <c r="A88" s="343">
        <v>4.6500000000000004</v>
      </c>
      <c r="B88" s="212" t="s">
        <v>282</v>
      </c>
      <c r="C88" s="213">
        <v>4</v>
      </c>
      <c r="D88" s="213" t="s">
        <v>64</v>
      </c>
      <c r="E88" s="213"/>
      <c r="F88" s="213" t="s">
        <v>14</v>
      </c>
      <c r="G88" s="217">
        <v>13.73</v>
      </c>
      <c r="H88" s="210">
        <v>437</v>
      </c>
      <c r="I88" s="215">
        <v>9</v>
      </c>
      <c r="J88" s="208">
        <v>88</v>
      </c>
      <c r="K88" s="273">
        <v>1.1000000000000001</v>
      </c>
      <c r="L88" s="208">
        <v>43</v>
      </c>
      <c r="M88" s="208">
        <v>107</v>
      </c>
      <c r="N88" s="216"/>
      <c r="O88" s="209">
        <f>+(M88/J88)</f>
        <v>1.2159090909090908</v>
      </c>
      <c r="P88" s="209">
        <f t="shared" si="5"/>
        <v>4.7777777777777777</v>
      </c>
      <c r="Q88" s="209">
        <f t="shared" si="6"/>
        <v>0.71333333333333337</v>
      </c>
    </row>
    <row r="89" spans="1:17">
      <c r="A89" s="342" t="s">
        <v>184</v>
      </c>
      <c r="B89" s="243" t="s">
        <v>182</v>
      </c>
      <c r="C89" s="243">
        <v>1</v>
      </c>
      <c r="D89" s="243" t="s">
        <v>126</v>
      </c>
      <c r="E89" s="246"/>
      <c r="F89" s="243" t="s">
        <v>14</v>
      </c>
      <c r="G89" s="317">
        <v>13.701895788398231</v>
      </c>
      <c r="H89" s="232">
        <v>6.6</v>
      </c>
      <c r="I89" s="232">
        <v>6.5</v>
      </c>
      <c r="J89" s="232"/>
      <c r="K89" s="318" t="s">
        <v>73</v>
      </c>
      <c r="L89" s="232">
        <v>22</v>
      </c>
      <c r="M89" s="232">
        <v>50</v>
      </c>
      <c r="N89" s="232"/>
      <c r="O89" s="216"/>
      <c r="P89" s="216">
        <f t="shared" si="5"/>
        <v>3.3846153846153846</v>
      </c>
      <c r="Q89" s="209">
        <f t="shared" si="6"/>
        <v>0.69444444444444442</v>
      </c>
    </row>
    <row r="90" spans="1:17">
      <c r="A90" s="342" t="s">
        <v>216</v>
      </c>
      <c r="B90" s="305" t="s">
        <v>339</v>
      </c>
      <c r="C90" s="305">
        <v>1</v>
      </c>
      <c r="D90" s="243" t="s">
        <v>109</v>
      </c>
      <c r="E90" s="246"/>
      <c r="F90" s="243" t="s">
        <v>14</v>
      </c>
      <c r="G90" s="317">
        <v>12.563152576625129</v>
      </c>
      <c r="H90" s="333">
        <v>2</v>
      </c>
      <c r="I90" s="232">
        <v>4.0999999999999996</v>
      </c>
      <c r="J90" s="232"/>
      <c r="K90" s="318" t="s">
        <v>73</v>
      </c>
      <c r="L90" s="232">
        <v>19</v>
      </c>
      <c r="M90" s="232">
        <v>51</v>
      </c>
      <c r="N90" s="232"/>
      <c r="O90" s="216"/>
      <c r="P90" s="216">
        <f t="shared" si="5"/>
        <v>4.6341463414634152</v>
      </c>
      <c r="Q90" s="209">
        <f t="shared" si="6"/>
        <v>0.72857142857142854</v>
      </c>
    </row>
    <row r="91" spans="1:17">
      <c r="A91" s="315" t="s">
        <v>21</v>
      </c>
      <c r="B91" s="236" t="s">
        <v>278</v>
      </c>
      <c r="C91" s="236">
        <v>2</v>
      </c>
      <c r="D91" s="236" t="s">
        <v>19</v>
      </c>
      <c r="E91" s="236"/>
      <c r="F91" s="236" t="s">
        <v>14</v>
      </c>
      <c r="G91" s="210">
        <v>11.211723029466208</v>
      </c>
      <c r="H91" s="208">
        <v>295</v>
      </c>
      <c r="I91" s="208">
        <v>9.5</v>
      </c>
      <c r="J91" s="208">
        <v>70</v>
      </c>
      <c r="K91" s="239" t="s">
        <v>17</v>
      </c>
      <c r="L91" s="208">
        <v>40</v>
      </c>
      <c r="M91" s="208">
        <v>84</v>
      </c>
      <c r="N91" s="208"/>
      <c r="O91" s="209">
        <f t="shared" ref="O91:O98" si="8">M91/J91</f>
        <v>1.2</v>
      </c>
      <c r="P91" s="209">
        <f t="shared" si="5"/>
        <v>4.2105263157894735</v>
      </c>
      <c r="Q91" s="209">
        <f t="shared" si="6"/>
        <v>0.67741935483870963</v>
      </c>
    </row>
    <row r="92" spans="1:17">
      <c r="A92" s="315" t="s">
        <v>24</v>
      </c>
      <c r="B92" s="251" t="s">
        <v>278</v>
      </c>
      <c r="C92" s="251">
        <v>2</v>
      </c>
      <c r="D92" s="236" t="s">
        <v>23</v>
      </c>
      <c r="E92" s="236"/>
      <c r="F92" s="236" t="s">
        <v>14</v>
      </c>
      <c r="G92" s="210">
        <v>10.411942435196444</v>
      </c>
      <c r="H92" s="208">
        <v>341</v>
      </c>
      <c r="I92" s="240">
        <v>54.1</v>
      </c>
      <c r="J92" s="208">
        <v>80</v>
      </c>
      <c r="K92" s="334">
        <v>29</v>
      </c>
      <c r="L92" s="208">
        <v>50</v>
      </c>
      <c r="M92" s="208">
        <v>80</v>
      </c>
      <c r="N92" s="208"/>
      <c r="O92" s="209">
        <f t="shared" si="8"/>
        <v>1</v>
      </c>
      <c r="P92" s="209">
        <f t="shared" si="5"/>
        <v>0.92421441774491675</v>
      </c>
      <c r="Q92" s="209">
        <f t="shared" si="6"/>
        <v>0.61538461538461542</v>
      </c>
    </row>
    <row r="93" spans="1:17">
      <c r="A93" s="315" t="s">
        <v>25</v>
      </c>
      <c r="B93" s="236" t="s">
        <v>278</v>
      </c>
      <c r="C93" s="236">
        <v>2</v>
      </c>
      <c r="D93" s="236" t="s">
        <v>23</v>
      </c>
      <c r="E93" s="236"/>
      <c r="F93" s="236" t="s">
        <v>14</v>
      </c>
      <c r="G93" s="210">
        <v>10.242468513586513</v>
      </c>
      <c r="H93" s="208">
        <v>253</v>
      </c>
      <c r="I93" s="208">
        <v>7.3</v>
      </c>
      <c r="J93" s="208">
        <v>50</v>
      </c>
      <c r="K93" s="239">
        <v>2</v>
      </c>
      <c r="L93" s="208">
        <v>30</v>
      </c>
      <c r="M93" s="208">
        <v>81</v>
      </c>
      <c r="N93" s="208"/>
      <c r="O93" s="209">
        <f t="shared" si="8"/>
        <v>1.62</v>
      </c>
      <c r="P93" s="209">
        <f t="shared" si="5"/>
        <v>4.1095890410958908</v>
      </c>
      <c r="Q93" s="209">
        <f t="shared" si="6"/>
        <v>0.72972972972972971</v>
      </c>
    </row>
    <row r="94" spans="1:17">
      <c r="A94" s="315" t="s">
        <v>22</v>
      </c>
      <c r="B94" s="236" t="s">
        <v>278</v>
      </c>
      <c r="C94" s="236">
        <v>2</v>
      </c>
      <c r="D94" s="236" t="s">
        <v>23</v>
      </c>
      <c r="E94" s="236"/>
      <c r="F94" s="236" t="s">
        <v>14</v>
      </c>
      <c r="G94" s="210">
        <v>10.227483141826657</v>
      </c>
      <c r="H94" s="208">
        <v>248</v>
      </c>
      <c r="I94" s="208">
        <v>6.2</v>
      </c>
      <c r="J94" s="208">
        <v>60</v>
      </c>
      <c r="K94" s="239" t="s">
        <v>17</v>
      </c>
      <c r="L94" s="208">
        <v>40</v>
      </c>
      <c r="M94" s="208">
        <v>76</v>
      </c>
      <c r="N94" s="208"/>
      <c r="O94" s="209">
        <f t="shared" si="8"/>
        <v>1.2666666666666666</v>
      </c>
      <c r="P94" s="209">
        <f t="shared" si="5"/>
        <v>6.4516129032258061</v>
      </c>
      <c r="Q94" s="209">
        <f t="shared" si="6"/>
        <v>0.65517241379310343</v>
      </c>
    </row>
    <row r="95" spans="1:17">
      <c r="A95" s="315" t="s">
        <v>15</v>
      </c>
      <c r="B95" s="335" t="s">
        <v>278</v>
      </c>
      <c r="C95" s="335">
        <v>2</v>
      </c>
      <c r="D95" s="236" t="s">
        <v>13</v>
      </c>
      <c r="E95" s="236"/>
      <c r="F95" s="236" t="s">
        <v>14</v>
      </c>
      <c r="G95" s="210">
        <v>8.8091766525445987</v>
      </c>
      <c r="H95" s="208">
        <v>298</v>
      </c>
      <c r="I95" s="210">
        <v>54</v>
      </c>
      <c r="J95" s="208">
        <v>50</v>
      </c>
      <c r="K95" s="239">
        <v>2</v>
      </c>
      <c r="L95" s="208">
        <v>30</v>
      </c>
      <c r="M95" s="208">
        <v>77</v>
      </c>
      <c r="N95" s="208"/>
      <c r="O95" s="209">
        <f t="shared" si="8"/>
        <v>1.54</v>
      </c>
      <c r="P95" s="330">
        <f t="shared" si="5"/>
        <v>0.55555555555555558</v>
      </c>
      <c r="Q95" s="209">
        <f t="shared" si="6"/>
        <v>0.71962616822429903</v>
      </c>
    </row>
    <row r="96" spans="1:17">
      <c r="A96" s="315" t="s">
        <v>16</v>
      </c>
      <c r="B96" s="236" t="s">
        <v>278</v>
      </c>
      <c r="C96" s="236">
        <v>2</v>
      </c>
      <c r="D96" s="236" t="s">
        <v>13</v>
      </c>
      <c r="E96" s="236"/>
      <c r="F96" s="236" t="s">
        <v>14</v>
      </c>
      <c r="G96" s="210">
        <v>7.8971120666784609</v>
      </c>
      <c r="H96" s="208">
        <v>281</v>
      </c>
      <c r="I96" s="208">
        <v>8.8000000000000007</v>
      </c>
      <c r="J96" s="208">
        <v>50</v>
      </c>
      <c r="K96" s="239" t="s">
        <v>17</v>
      </c>
      <c r="L96" s="208">
        <v>30</v>
      </c>
      <c r="M96" s="208">
        <v>75</v>
      </c>
      <c r="N96" s="208"/>
      <c r="O96" s="209">
        <f t="shared" si="8"/>
        <v>1.5</v>
      </c>
      <c r="P96" s="209">
        <f t="shared" si="5"/>
        <v>3.4090909090909087</v>
      </c>
      <c r="Q96" s="209">
        <f t="shared" si="6"/>
        <v>0.7142857142857143</v>
      </c>
    </row>
    <row r="97" spans="1:17">
      <c r="A97" s="315" t="s">
        <v>18</v>
      </c>
      <c r="B97" s="236" t="s">
        <v>278</v>
      </c>
      <c r="C97" s="236">
        <v>2</v>
      </c>
      <c r="D97" s="236" t="s">
        <v>19</v>
      </c>
      <c r="E97" s="236"/>
      <c r="F97" s="236" t="s">
        <v>14</v>
      </c>
      <c r="G97" s="210">
        <v>6.9145560925250802</v>
      </c>
      <c r="H97" s="208">
        <v>149</v>
      </c>
      <c r="I97" s="208">
        <v>4.8</v>
      </c>
      <c r="J97" s="208">
        <v>40</v>
      </c>
      <c r="K97" s="239" t="s">
        <v>17</v>
      </c>
      <c r="L97" s="208">
        <v>20</v>
      </c>
      <c r="M97" s="208">
        <v>61</v>
      </c>
      <c r="N97" s="208"/>
      <c r="O97" s="209">
        <f t="shared" si="8"/>
        <v>1.5249999999999999</v>
      </c>
      <c r="P97" s="209">
        <f t="shared" si="5"/>
        <v>4.166666666666667</v>
      </c>
      <c r="Q97" s="209">
        <f t="shared" si="6"/>
        <v>0.75308641975308643</v>
      </c>
    </row>
    <row r="98" spans="1:17">
      <c r="A98" s="315" t="s">
        <v>20</v>
      </c>
      <c r="B98" s="335" t="s">
        <v>278</v>
      </c>
      <c r="C98" s="335">
        <v>2</v>
      </c>
      <c r="D98" s="236" t="s">
        <v>19</v>
      </c>
      <c r="E98" s="236"/>
      <c r="F98" s="236" t="s">
        <v>14</v>
      </c>
      <c r="G98" s="336">
        <v>5.354010782732245</v>
      </c>
      <c r="H98" s="208">
        <v>117</v>
      </c>
      <c r="I98" s="208">
        <v>6</v>
      </c>
      <c r="J98" s="208">
        <v>40</v>
      </c>
      <c r="K98" s="239">
        <v>3</v>
      </c>
      <c r="L98" s="208">
        <v>30</v>
      </c>
      <c r="M98" s="208">
        <v>69</v>
      </c>
      <c r="N98" s="208"/>
      <c r="O98" s="209">
        <f t="shared" si="8"/>
        <v>1.7250000000000001</v>
      </c>
      <c r="P98" s="209">
        <f t="shared" si="5"/>
        <v>5</v>
      </c>
      <c r="Q98" s="209">
        <f t="shared" si="6"/>
        <v>0.69696969696969702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8B7C4-33C4-45D7-B6FB-481145E44C12}">
  <dimension ref="A1:BM59"/>
  <sheetViews>
    <sheetView workbookViewId="0">
      <pane xSplit="13" ySplit="14" topLeftCell="N38" activePane="bottomRight" state="frozen"/>
      <selection pane="topRight" activeCell="M1" sqref="M1"/>
      <selection pane="bottomLeft" activeCell="A15" sqref="A15"/>
      <selection pane="bottomRight" activeCell="T41" sqref="T41"/>
    </sheetView>
  </sheetViews>
  <sheetFormatPr baseColWidth="10" defaultColWidth="8.83203125" defaultRowHeight="15"/>
  <cols>
    <col min="1" max="1" width="8.83203125" style="98"/>
    <col min="2" max="2" width="16.33203125" customWidth="1"/>
    <col min="3" max="3" width="9.1640625" style="95"/>
    <col min="4" max="4" width="11.6640625" customWidth="1"/>
  </cols>
  <sheetData>
    <row r="1" spans="1:65" s="12" customFormat="1">
      <c r="A1" s="43" t="s">
        <v>280</v>
      </c>
      <c r="B1" s="43" t="s">
        <v>104</v>
      </c>
      <c r="C1" s="85" t="s">
        <v>284</v>
      </c>
      <c r="D1" s="43" t="s">
        <v>61</v>
      </c>
      <c r="E1" s="43" t="s">
        <v>105</v>
      </c>
      <c r="F1" s="43" t="s">
        <v>277</v>
      </c>
      <c r="G1" s="44" t="s">
        <v>0</v>
      </c>
      <c r="H1" s="43" t="s">
        <v>5</v>
      </c>
      <c r="I1" s="43" t="s">
        <v>6</v>
      </c>
      <c r="J1" s="43" t="s">
        <v>3</v>
      </c>
      <c r="K1" s="43" t="s">
        <v>2</v>
      </c>
      <c r="L1" s="43" t="s">
        <v>4</v>
      </c>
      <c r="M1" s="43" t="s">
        <v>1</v>
      </c>
      <c r="N1" s="43" t="s">
        <v>62</v>
      </c>
      <c r="O1" s="45" t="s">
        <v>7</v>
      </c>
      <c r="P1" s="45" t="s">
        <v>8</v>
      </c>
      <c r="Q1" s="45" t="s">
        <v>9</v>
      </c>
      <c r="R1" s="15"/>
      <c r="S1" s="6"/>
      <c r="T1" s="13"/>
      <c r="U1" s="13"/>
      <c r="V1" s="13"/>
      <c r="W1" s="13"/>
      <c r="X1" s="14"/>
      <c r="Y1" s="14"/>
      <c r="Z1" s="14"/>
      <c r="AA1" s="14"/>
      <c r="AB1" s="14"/>
      <c r="AC1" s="14"/>
      <c r="AD1" s="14"/>
      <c r="AE1" s="14"/>
      <c r="AF1" s="14"/>
      <c r="AG1" s="6"/>
      <c r="AH1" s="13"/>
      <c r="AI1" s="14"/>
      <c r="AJ1" s="14"/>
      <c r="AK1" s="14"/>
      <c r="AP1" s="6"/>
      <c r="AQ1" s="13"/>
      <c r="AR1" s="6"/>
      <c r="AS1" s="13"/>
      <c r="AT1" s="14"/>
      <c r="AU1" s="13"/>
      <c r="AW1" s="16"/>
      <c r="AX1" s="16"/>
      <c r="AY1" s="16"/>
      <c r="AZ1" s="6"/>
      <c r="BA1" s="13"/>
      <c r="BB1" s="6"/>
      <c r="BC1" s="13"/>
      <c r="BD1" s="14"/>
      <c r="BF1" s="17"/>
      <c r="BG1" s="5"/>
      <c r="BH1" s="14"/>
      <c r="BI1" s="13"/>
      <c r="BJ1" s="6"/>
      <c r="BK1" s="6"/>
      <c r="BL1" s="6"/>
      <c r="BM1" s="14"/>
    </row>
    <row r="2" spans="1:65" s="12" customFormat="1">
      <c r="A2" s="49" t="s">
        <v>259</v>
      </c>
      <c r="B2" s="49" t="s">
        <v>125</v>
      </c>
      <c r="C2" s="88">
        <v>1</v>
      </c>
      <c r="D2" s="49" t="s">
        <v>126</v>
      </c>
      <c r="E2" s="49" t="s">
        <v>68</v>
      </c>
      <c r="F2" s="49" t="s">
        <v>80</v>
      </c>
      <c r="G2" s="27">
        <v>20.040531411844182</v>
      </c>
      <c r="H2" s="26">
        <v>12</v>
      </c>
      <c r="I2" s="26">
        <v>6.1</v>
      </c>
      <c r="J2" s="26"/>
      <c r="K2" s="29">
        <v>3</v>
      </c>
      <c r="L2" s="26">
        <v>32</v>
      </c>
      <c r="M2" s="26">
        <v>122</v>
      </c>
      <c r="N2" s="26"/>
      <c r="O2" s="47"/>
      <c r="P2" s="47">
        <f t="shared" ref="P2:P33" si="0">+(L2/I2)</f>
        <v>5.2459016393442628</v>
      </c>
      <c r="Q2" s="25">
        <f t="shared" ref="Q2:Q33" si="1">+(M2/(M2+L2))</f>
        <v>0.79220779220779225</v>
      </c>
      <c r="R2" s="19"/>
      <c r="S2" s="6"/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E2" s="14"/>
      <c r="AF2" s="14"/>
      <c r="AG2" s="6"/>
      <c r="AH2" s="13"/>
      <c r="AI2" s="14"/>
      <c r="AJ2" s="14"/>
      <c r="AK2" s="14"/>
      <c r="AP2" s="6"/>
      <c r="AQ2" s="13"/>
      <c r="AR2" s="6"/>
      <c r="AS2" s="13"/>
      <c r="AT2" s="14"/>
      <c r="AU2" s="13"/>
      <c r="AW2" s="16"/>
      <c r="AX2" s="16"/>
      <c r="AY2" s="16"/>
      <c r="AZ2" s="6"/>
      <c r="BA2" s="13"/>
      <c r="BB2" s="6"/>
      <c r="BC2" s="13"/>
      <c r="BD2" s="14"/>
      <c r="BH2" s="14"/>
      <c r="BI2" s="13"/>
      <c r="BJ2" s="6"/>
      <c r="BK2" s="6"/>
      <c r="BL2" s="6"/>
      <c r="BM2" s="14"/>
    </row>
    <row r="3" spans="1:65" s="12" customFormat="1">
      <c r="A3" s="49" t="s">
        <v>257</v>
      </c>
      <c r="B3" s="49" t="s">
        <v>125</v>
      </c>
      <c r="C3" s="88">
        <v>1</v>
      </c>
      <c r="D3" s="49" t="s">
        <v>126</v>
      </c>
      <c r="E3" s="49" t="s">
        <v>68</v>
      </c>
      <c r="F3" s="49" t="s">
        <v>80</v>
      </c>
      <c r="G3" s="27">
        <v>19.222222222222225</v>
      </c>
      <c r="H3" s="26">
        <v>12.9</v>
      </c>
      <c r="I3" s="26">
        <v>10.5</v>
      </c>
      <c r="J3" s="26"/>
      <c r="K3" s="29" t="s">
        <v>73</v>
      </c>
      <c r="L3" s="26">
        <v>33</v>
      </c>
      <c r="M3" s="26">
        <v>104</v>
      </c>
      <c r="N3" s="26"/>
      <c r="O3" s="47"/>
      <c r="P3" s="47">
        <f t="shared" si="0"/>
        <v>3.1428571428571428</v>
      </c>
      <c r="Q3" s="25">
        <f t="shared" si="1"/>
        <v>0.75912408759124084</v>
      </c>
      <c r="R3" s="19"/>
      <c r="S3" s="6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4"/>
      <c r="AF3" s="14"/>
      <c r="AG3" s="6"/>
      <c r="AH3" s="13"/>
      <c r="AI3" s="14"/>
      <c r="AJ3" s="14"/>
      <c r="AK3" s="14"/>
      <c r="AP3" s="6"/>
      <c r="AQ3" s="13"/>
      <c r="AR3" s="6"/>
      <c r="AS3" s="13"/>
      <c r="AT3" s="14"/>
      <c r="AU3" s="13"/>
      <c r="AW3" s="16"/>
      <c r="AX3" s="16"/>
      <c r="AY3" s="16"/>
      <c r="AZ3" s="6"/>
      <c r="BA3" s="13"/>
      <c r="BB3" s="6"/>
      <c r="BC3" s="13"/>
      <c r="BD3" s="14"/>
      <c r="BH3" s="14"/>
      <c r="BI3" s="13"/>
      <c r="BJ3" s="6"/>
      <c r="BK3" s="6"/>
      <c r="BL3" s="6"/>
      <c r="BM3" s="14"/>
    </row>
    <row r="4" spans="1:65" s="12" customFormat="1">
      <c r="A4" s="49" t="s">
        <v>258</v>
      </c>
      <c r="B4" s="49" t="s">
        <v>125</v>
      </c>
      <c r="C4" s="88">
        <v>1</v>
      </c>
      <c r="D4" s="49" t="s">
        <v>126</v>
      </c>
      <c r="E4" s="49" t="s">
        <v>68</v>
      </c>
      <c r="F4" s="49" t="s">
        <v>80</v>
      </c>
      <c r="G4" s="27">
        <v>19.632039488445141</v>
      </c>
      <c r="H4" s="26">
        <v>14.2</v>
      </c>
      <c r="I4" s="26">
        <v>10</v>
      </c>
      <c r="J4" s="26"/>
      <c r="K4" s="29" t="s">
        <v>73</v>
      </c>
      <c r="L4" s="26">
        <v>32</v>
      </c>
      <c r="M4" s="26">
        <v>79</v>
      </c>
      <c r="N4" s="26"/>
      <c r="O4" s="47"/>
      <c r="P4" s="47">
        <f t="shared" si="0"/>
        <v>3.2</v>
      </c>
      <c r="Q4" s="25">
        <f t="shared" si="1"/>
        <v>0.71171171171171166</v>
      </c>
      <c r="R4" s="19"/>
      <c r="S4" s="6"/>
      <c r="T4" s="13"/>
      <c r="U4" s="13"/>
      <c r="V4" s="13"/>
      <c r="W4" s="13"/>
      <c r="X4" s="14"/>
      <c r="Y4" s="14"/>
      <c r="Z4" s="14"/>
      <c r="AA4" s="14"/>
      <c r="AB4" s="14"/>
      <c r="AC4" s="14"/>
      <c r="AD4" s="14"/>
      <c r="AE4" s="14"/>
      <c r="AF4" s="14"/>
      <c r="AG4" s="6"/>
      <c r="AH4" s="13"/>
      <c r="AI4" s="14"/>
      <c r="AJ4" s="14"/>
      <c r="AK4" s="14"/>
      <c r="AP4" s="13"/>
      <c r="AQ4" s="13"/>
      <c r="AR4" s="6"/>
      <c r="AS4" s="13"/>
      <c r="AT4" s="14"/>
      <c r="AU4" s="13"/>
      <c r="AW4" s="16"/>
      <c r="AX4" s="16"/>
      <c r="AY4" s="16"/>
      <c r="AZ4" s="14"/>
      <c r="BA4" s="13"/>
      <c r="BB4" s="6"/>
      <c r="BC4" s="13"/>
      <c r="BD4" s="13"/>
      <c r="BH4" s="18"/>
      <c r="BK4" s="7"/>
      <c r="BL4" s="7"/>
    </row>
    <row r="5" spans="1:65" s="12" customFormat="1">
      <c r="A5" s="49" t="s">
        <v>254</v>
      </c>
      <c r="B5" s="49" t="s">
        <v>125</v>
      </c>
      <c r="C5" s="88">
        <v>1</v>
      </c>
      <c r="D5" s="49" t="s">
        <v>126</v>
      </c>
      <c r="E5" s="49" t="s">
        <v>68</v>
      </c>
      <c r="F5" s="49" t="s">
        <v>80</v>
      </c>
      <c r="G5" s="27">
        <v>20.140986908358514</v>
      </c>
      <c r="H5" s="26">
        <v>53.9</v>
      </c>
      <c r="I5" s="26">
        <v>14.6</v>
      </c>
      <c r="J5" s="26"/>
      <c r="K5" s="29" t="s">
        <v>73</v>
      </c>
      <c r="L5" s="26">
        <v>51</v>
      </c>
      <c r="M5" s="26">
        <v>106</v>
      </c>
      <c r="N5" s="26"/>
      <c r="O5" s="47"/>
      <c r="P5" s="47">
        <f t="shared" si="0"/>
        <v>3.493150684931507</v>
      </c>
      <c r="Q5" s="25">
        <f t="shared" si="1"/>
        <v>0.67515923566878977</v>
      </c>
      <c r="R5" s="19"/>
      <c r="S5" s="6"/>
      <c r="T5" s="13"/>
      <c r="U5" s="13"/>
      <c r="V5" s="13"/>
      <c r="W5" s="13"/>
      <c r="X5" s="14"/>
      <c r="Y5" s="14"/>
      <c r="Z5" s="14"/>
      <c r="AA5" s="14"/>
      <c r="AB5" s="14"/>
      <c r="AC5" s="14"/>
      <c r="AD5" s="14"/>
      <c r="AE5" s="14"/>
      <c r="AF5" s="14"/>
      <c r="AG5" s="6"/>
      <c r="AH5" s="13"/>
      <c r="AI5" s="14"/>
      <c r="AJ5" s="14"/>
      <c r="AK5" s="14"/>
      <c r="AP5" s="13"/>
      <c r="AQ5" s="13"/>
      <c r="AR5" s="6"/>
      <c r="AS5" s="13"/>
      <c r="AT5" s="14"/>
      <c r="AU5" s="13"/>
      <c r="AW5" s="16"/>
      <c r="AX5" s="16"/>
      <c r="AY5" s="16"/>
      <c r="AZ5" s="14"/>
      <c r="BA5" s="13"/>
      <c r="BB5" s="6"/>
      <c r="BC5" s="13"/>
      <c r="BD5" s="13"/>
      <c r="BH5" s="18"/>
      <c r="BK5" s="7"/>
      <c r="BL5" s="7"/>
    </row>
    <row r="6" spans="1:65" s="12" customFormat="1">
      <c r="A6" s="49" t="s">
        <v>255</v>
      </c>
      <c r="B6" s="49" t="s">
        <v>125</v>
      </c>
      <c r="C6" s="88">
        <v>1</v>
      </c>
      <c r="D6" s="49" t="s">
        <v>126</v>
      </c>
      <c r="E6" s="49" t="s">
        <v>68</v>
      </c>
      <c r="F6" s="49" t="s">
        <v>80</v>
      </c>
      <c r="G6" s="27">
        <v>20.342730790491984</v>
      </c>
      <c r="H6" s="26">
        <v>67.7</v>
      </c>
      <c r="I6" s="26">
        <v>23.6</v>
      </c>
      <c r="J6" s="26"/>
      <c r="K6" s="29" t="s">
        <v>73</v>
      </c>
      <c r="L6" s="26">
        <v>49</v>
      </c>
      <c r="M6" s="26">
        <v>75</v>
      </c>
      <c r="N6" s="26"/>
      <c r="O6" s="47"/>
      <c r="P6" s="47">
        <f t="shared" si="0"/>
        <v>2.0762711864406778</v>
      </c>
      <c r="Q6" s="25">
        <f t="shared" si="1"/>
        <v>0.60483870967741937</v>
      </c>
      <c r="R6" s="19"/>
      <c r="S6" s="6"/>
      <c r="T6" s="13"/>
      <c r="U6" s="13"/>
      <c r="V6" s="13"/>
      <c r="W6" s="13"/>
      <c r="X6" s="14"/>
      <c r="Y6" s="14"/>
      <c r="Z6" s="14"/>
      <c r="AA6" s="14"/>
      <c r="AB6" s="14"/>
      <c r="AC6" s="14"/>
      <c r="AD6" s="14"/>
      <c r="AE6" s="14"/>
      <c r="AF6" s="14"/>
      <c r="AG6" s="6"/>
      <c r="AH6" s="13"/>
      <c r="AI6" s="14"/>
      <c r="AJ6" s="14"/>
      <c r="AK6" s="14"/>
      <c r="AP6" s="13"/>
      <c r="AQ6" s="13"/>
      <c r="AR6" s="6"/>
      <c r="AS6" s="13"/>
      <c r="AT6" s="14"/>
      <c r="AU6" s="13"/>
      <c r="AW6" s="16"/>
      <c r="AX6" s="16"/>
      <c r="AY6" s="16"/>
      <c r="AZ6" s="14"/>
      <c r="BA6" s="13"/>
      <c r="BB6" s="6"/>
      <c r="BC6" s="13"/>
      <c r="BD6" s="13"/>
      <c r="BH6" s="18"/>
      <c r="BK6" s="7"/>
      <c r="BL6" s="7"/>
    </row>
    <row r="7" spans="1:65" s="12" customFormat="1">
      <c r="A7" s="49" t="s">
        <v>261</v>
      </c>
      <c r="B7" s="49" t="s">
        <v>260</v>
      </c>
      <c r="C7" s="88">
        <v>1</v>
      </c>
      <c r="D7" s="49" t="s">
        <v>109</v>
      </c>
      <c r="E7" s="49" t="s">
        <v>68</v>
      </c>
      <c r="F7" s="49" t="s">
        <v>80</v>
      </c>
      <c r="G7" s="27">
        <v>23.800554016620499</v>
      </c>
      <c r="H7" s="26">
        <v>70.3</v>
      </c>
      <c r="I7" s="26">
        <v>4.0999999999999996</v>
      </c>
      <c r="J7" s="26">
        <v>122</v>
      </c>
      <c r="K7" s="29" t="s">
        <v>73</v>
      </c>
      <c r="L7" s="26">
        <v>61</v>
      </c>
      <c r="M7" s="26">
        <v>90</v>
      </c>
      <c r="N7" s="26"/>
      <c r="O7" s="47">
        <f>+(M7/J7)</f>
        <v>0.73770491803278693</v>
      </c>
      <c r="P7" s="48">
        <f t="shared" si="0"/>
        <v>14.878048780487806</v>
      </c>
      <c r="Q7" s="25">
        <f t="shared" si="1"/>
        <v>0.59602649006622521</v>
      </c>
      <c r="R7" s="19"/>
      <c r="S7" s="6"/>
      <c r="T7" s="13"/>
      <c r="U7" s="13"/>
      <c r="V7" s="13"/>
      <c r="W7" s="13"/>
      <c r="X7" s="14"/>
      <c r="Y7" s="14"/>
      <c r="Z7" s="14"/>
      <c r="AA7" s="14"/>
      <c r="AB7" s="14"/>
      <c r="AC7" s="14"/>
      <c r="AD7" s="14"/>
      <c r="AE7" s="14"/>
      <c r="AF7" s="14"/>
      <c r="AG7" s="6"/>
      <c r="AH7" s="13"/>
      <c r="AI7" s="14"/>
      <c r="AJ7" s="14"/>
      <c r="AK7" s="14"/>
      <c r="AP7" s="13"/>
      <c r="AQ7" s="13"/>
      <c r="AR7" s="6"/>
      <c r="AS7" s="13"/>
      <c r="AT7" s="14"/>
      <c r="AU7" s="13"/>
      <c r="AW7" s="16"/>
      <c r="AX7" s="16"/>
      <c r="AY7" s="16"/>
      <c r="AZ7" s="14"/>
      <c r="BA7" s="13"/>
      <c r="BB7" s="6"/>
      <c r="BC7" s="13"/>
      <c r="BD7" s="13"/>
      <c r="BH7" s="18"/>
      <c r="BK7" s="7"/>
      <c r="BL7" s="7"/>
    </row>
    <row r="8" spans="1:65" s="12" customFormat="1">
      <c r="A8" s="49" t="s">
        <v>256</v>
      </c>
      <c r="B8" s="49" t="s">
        <v>125</v>
      </c>
      <c r="C8" s="88">
        <v>1</v>
      </c>
      <c r="D8" s="49" t="s">
        <v>126</v>
      </c>
      <c r="E8" s="49" t="s">
        <v>68</v>
      </c>
      <c r="F8" s="49" t="s">
        <v>80</v>
      </c>
      <c r="G8" s="27">
        <v>21.302162988857329</v>
      </c>
      <c r="H8" s="26">
        <v>119</v>
      </c>
      <c r="I8" s="26">
        <v>17</v>
      </c>
      <c r="J8" s="26">
        <v>167</v>
      </c>
      <c r="K8" s="29" t="s">
        <v>73</v>
      </c>
      <c r="L8" s="26">
        <v>52</v>
      </c>
      <c r="M8" s="26">
        <v>80</v>
      </c>
      <c r="N8" s="26"/>
      <c r="O8" s="47">
        <f>+(M8/J8)</f>
        <v>0.47904191616766467</v>
      </c>
      <c r="P8" s="47">
        <f t="shared" si="0"/>
        <v>3.0588235294117645</v>
      </c>
      <c r="Q8" s="25">
        <f t="shared" si="1"/>
        <v>0.60606060606060608</v>
      </c>
      <c r="R8" s="19"/>
      <c r="S8" s="6"/>
      <c r="T8" s="13"/>
      <c r="U8" s="13"/>
      <c r="V8" s="13"/>
      <c r="W8" s="13"/>
      <c r="X8" s="14"/>
      <c r="Y8" s="14"/>
      <c r="Z8" s="14"/>
      <c r="AA8" s="14"/>
      <c r="AB8" s="14"/>
      <c r="AC8" s="14"/>
      <c r="AD8" s="14"/>
      <c r="AE8" s="14"/>
      <c r="AF8" s="14"/>
      <c r="AG8" s="6"/>
      <c r="AH8" s="13"/>
      <c r="AI8" s="14"/>
      <c r="AJ8" s="14"/>
      <c r="AK8" s="14"/>
      <c r="AP8" s="13"/>
      <c r="AQ8" s="13"/>
      <c r="AR8" s="6"/>
      <c r="AS8" s="13"/>
      <c r="AT8" s="14"/>
      <c r="AU8" s="13"/>
      <c r="AW8" s="16"/>
      <c r="AX8" s="16"/>
      <c r="AY8" s="16"/>
      <c r="AZ8" s="14"/>
      <c r="BA8" s="13"/>
      <c r="BB8" s="6"/>
      <c r="BC8" s="13"/>
      <c r="BD8" s="13"/>
      <c r="BH8" s="18"/>
      <c r="BK8" s="7"/>
      <c r="BL8" s="7"/>
    </row>
    <row r="9" spans="1:65" s="12" customFormat="1">
      <c r="A9" s="49" t="s">
        <v>266</v>
      </c>
      <c r="B9" s="49" t="s">
        <v>134</v>
      </c>
      <c r="C9" s="88">
        <v>1</v>
      </c>
      <c r="D9" s="49" t="s">
        <v>126</v>
      </c>
      <c r="E9" s="49" t="s">
        <v>265</v>
      </c>
      <c r="F9" s="49" t="s">
        <v>80</v>
      </c>
      <c r="G9" s="27">
        <v>26.04373757455269</v>
      </c>
      <c r="H9" s="26">
        <v>140</v>
      </c>
      <c r="I9" s="26">
        <v>23</v>
      </c>
      <c r="J9" s="26">
        <v>128</v>
      </c>
      <c r="K9" s="29" t="s">
        <v>73</v>
      </c>
      <c r="L9" s="26">
        <v>51</v>
      </c>
      <c r="M9" s="26">
        <v>96</v>
      </c>
      <c r="N9" s="26"/>
      <c r="O9" s="47">
        <f>+(M9/J9)</f>
        <v>0.75</v>
      </c>
      <c r="P9" s="47">
        <f t="shared" si="0"/>
        <v>2.2173913043478262</v>
      </c>
      <c r="Q9" s="25">
        <f t="shared" si="1"/>
        <v>0.65306122448979587</v>
      </c>
      <c r="R9" s="19"/>
      <c r="S9" s="6"/>
      <c r="T9" s="13"/>
      <c r="U9" s="13"/>
      <c r="V9" s="13"/>
      <c r="W9" s="13"/>
      <c r="X9" s="14"/>
      <c r="Y9" s="14"/>
      <c r="Z9" s="14"/>
      <c r="AA9" s="14"/>
      <c r="AB9" s="14"/>
      <c r="AC9" s="14"/>
      <c r="AD9" s="14"/>
      <c r="AE9" s="14"/>
      <c r="AF9" s="14"/>
      <c r="AG9" s="6"/>
      <c r="AH9" s="13"/>
      <c r="AI9" s="14"/>
      <c r="AJ9" s="14"/>
      <c r="AK9" s="14"/>
      <c r="AP9" s="13"/>
      <c r="AQ9" s="13"/>
      <c r="AR9" s="6"/>
      <c r="AS9" s="13"/>
      <c r="AT9" s="14"/>
      <c r="AU9" s="13"/>
      <c r="AW9" s="16"/>
      <c r="AX9" s="16"/>
      <c r="AY9" s="16"/>
      <c r="AZ9" s="14"/>
      <c r="BA9" s="13"/>
      <c r="BB9" s="6"/>
      <c r="BC9" s="13"/>
      <c r="BD9" s="13"/>
      <c r="BH9" s="18"/>
      <c r="BK9" s="7"/>
      <c r="BL9" s="7"/>
    </row>
    <row r="10" spans="1:65" s="12" customFormat="1">
      <c r="A10" s="49" t="s">
        <v>264</v>
      </c>
      <c r="B10" s="49" t="s">
        <v>134</v>
      </c>
      <c r="C10" s="88">
        <v>1</v>
      </c>
      <c r="D10" s="49" t="s">
        <v>126</v>
      </c>
      <c r="E10" s="49" t="s">
        <v>69</v>
      </c>
      <c r="F10" s="49" t="s">
        <v>80</v>
      </c>
      <c r="G10" s="27">
        <v>27.944313461322562</v>
      </c>
      <c r="H10" s="26">
        <v>147</v>
      </c>
      <c r="I10" s="26">
        <v>9.6999999999999993</v>
      </c>
      <c r="J10" s="26">
        <v>136</v>
      </c>
      <c r="K10" s="29" t="s">
        <v>73</v>
      </c>
      <c r="L10" s="26">
        <v>25</v>
      </c>
      <c r="M10" s="26">
        <v>111</v>
      </c>
      <c r="N10" s="26"/>
      <c r="O10" s="47">
        <f>+(M10/J10)</f>
        <v>0.81617647058823528</v>
      </c>
      <c r="P10" s="47">
        <f t="shared" si="0"/>
        <v>2.5773195876288661</v>
      </c>
      <c r="Q10" s="25">
        <f t="shared" si="1"/>
        <v>0.81617647058823528</v>
      </c>
      <c r="R10" s="19"/>
      <c r="S10" s="6"/>
      <c r="T10" s="13"/>
      <c r="U10" s="13"/>
      <c r="V10" s="13"/>
      <c r="W10" s="13"/>
      <c r="X10" s="14"/>
      <c r="Y10" s="14"/>
      <c r="Z10" s="14"/>
      <c r="AA10" s="14"/>
      <c r="AB10" s="14"/>
      <c r="AC10" s="14"/>
      <c r="AD10" s="14"/>
      <c r="AE10" s="14"/>
      <c r="AF10" s="14"/>
      <c r="AG10" s="6"/>
      <c r="AH10" s="13"/>
      <c r="AI10" s="14"/>
      <c r="AJ10" s="14"/>
      <c r="AK10" s="14"/>
      <c r="AP10" s="13"/>
      <c r="AQ10" s="13"/>
      <c r="AR10" s="6"/>
      <c r="AS10" s="13"/>
      <c r="AT10" s="14"/>
      <c r="AU10" s="13"/>
      <c r="AW10" s="16"/>
      <c r="AX10" s="16"/>
      <c r="AY10" s="16"/>
      <c r="AZ10" s="14"/>
      <c r="BA10" s="13"/>
      <c r="BB10" s="6"/>
      <c r="BC10" s="13"/>
      <c r="BD10" s="13"/>
      <c r="BH10" s="18"/>
      <c r="BK10" s="7"/>
      <c r="BL10" s="7"/>
    </row>
    <row r="11" spans="1:65" s="12" customFormat="1">
      <c r="A11" s="49" t="s">
        <v>263</v>
      </c>
      <c r="B11" s="49" t="s">
        <v>134</v>
      </c>
      <c r="C11" s="88">
        <v>1</v>
      </c>
      <c r="D11" s="49" t="s">
        <v>126</v>
      </c>
      <c r="E11" s="49" t="s">
        <v>69</v>
      </c>
      <c r="F11" s="49" t="s">
        <v>80</v>
      </c>
      <c r="G11" s="27">
        <v>28.808615660758363</v>
      </c>
      <c r="H11" s="26">
        <v>158</v>
      </c>
      <c r="I11" s="26">
        <v>8.9</v>
      </c>
      <c r="J11" s="26">
        <v>141</v>
      </c>
      <c r="K11" s="29" t="s">
        <v>73</v>
      </c>
      <c r="L11" s="26">
        <v>23</v>
      </c>
      <c r="M11" s="26">
        <v>112</v>
      </c>
      <c r="N11" s="26"/>
      <c r="O11" s="47">
        <f>+(M11/J11)</f>
        <v>0.79432624113475181</v>
      </c>
      <c r="P11" s="47">
        <f t="shared" si="0"/>
        <v>2.5842696629213484</v>
      </c>
      <c r="Q11" s="25">
        <f t="shared" si="1"/>
        <v>0.82962962962962961</v>
      </c>
      <c r="R11" s="19"/>
      <c r="S11" s="6"/>
      <c r="T11" s="13"/>
      <c r="U11" s="13"/>
      <c r="V11" s="13"/>
      <c r="W11" s="13"/>
      <c r="X11" s="14"/>
      <c r="Y11" s="14"/>
      <c r="Z11" s="14"/>
      <c r="AA11" s="14"/>
      <c r="AB11" s="14"/>
      <c r="AC11" s="14"/>
      <c r="AD11" s="14"/>
      <c r="AE11" s="14"/>
      <c r="AF11" s="14"/>
      <c r="AG11" s="6"/>
      <c r="AH11" s="13"/>
      <c r="AI11" s="14"/>
      <c r="AJ11" s="14"/>
      <c r="AK11" s="14"/>
      <c r="AP11" s="13"/>
      <c r="AQ11" s="13"/>
      <c r="AR11" s="6"/>
      <c r="AS11" s="13"/>
      <c r="AT11" s="14"/>
      <c r="AU11" s="13"/>
      <c r="AW11" s="16"/>
      <c r="AX11" s="16"/>
      <c r="AY11" s="16"/>
      <c r="AZ11" s="14"/>
      <c r="BA11" s="13"/>
      <c r="BB11" s="6"/>
      <c r="BC11" s="13"/>
      <c r="BD11" s="13"/>
      <c r="BH11" s="18"/>
      <c r="BK11" s="7"/>
      <c r="BL11" s="7"/>
    </row>
    <row r="12" spans="1:65" s="12" customFormat="1">
      <c r="A12" s="39" t="s">
        <v>12</v>
      </c>
      <c r="B12" s="84" t="s">
        <v>278</v>
      </c>
      <c r="C12" s="94">
        <v>2</v>
      </c>
      <c r="D12" s="39" t="s">
        <v>13</v>
      </c>
      <c r="E12" s="39" t="s">
        <v>56</v>
      </c>
      <c r="F12" s="39" t="s">
        <v>80</v>
      </c>
      <c r="G12" s="37">
        <v>8.3326150767178113</v>
      </c>
      <c r="H12" s="36">
        <v>176</v>
      </c>
      <c r="I12" s="36">
        <v>5.7</v>
      </c>
      <c r="J12" s="36">
        <v>50</v>
      </c>
      <c r="K12" s="68">
        <v>2</v>
      </c>
      <c r="L12" s="36">
        <v>40</v>
      </c>
      <c r="M12" s="36">
        <v>150</v>
      </c>
      <c r="N12" s="36"/>
      <c r="O12" s="83">
        <f>M12/J12</f>
        <v>3</v>
      </c>
      <c r="P12" s="38">
        <f t="shared" si="0"/>
        <v>7.0175438596491224</v>
      </c>
      <c r="Q12" s="38">
        <f t="shared" si="1"/>
        <v>0.78947368421052633</v>
      </c>
      <c r="R12" s="19"/>
      <c r="S12" s="6"/>
      <c r="T12" s="13"/>
      <c r="U12" s="13"/>
      <c r="V12" s="13"/>
      <c r="W12" s="13"/>
      <c r="X12" s="14"/>
      <c r="Y12" s="14"/>
      <c r="Z12" s="14"/>
      <c r="AA12" s="14"/>
      <c r="AB12" s="14"/>
      <c r="AC12" s="14"/>
      <c r="AD12" s="14"/>
      <c r="AE12" s="14"/>
      <c r="AF12" s="14"/>
      <c r="AG12" s="6"/>
      <c r="AH12" s="13"/>
      <c r="AI12" s="14"/>
      <c r="AJ12" s="14"/>
      <c r="AK12" s="14"/>
      <c r="AP12" s="13"/>
      <c r="AQ12" s="13"/>
      <c r="AR12" s="6"/>
      <c r="AS12" s="13"/>
      <c r="AT12" s="14"/>
      <c r="AU12" s="13"/>
      <c r="AW12" s="16"/>
      <c r="AX12" s="16"/>
      <c r="AY12" s="16"/>
      <c r="AZ12" s="14"/>
      <c r="BA12" s="13"/>
      <c r="BB12" s="6"/>
      <c r="BC12" s="13"/>
      <c r="BD12" s="13"/>
      <c r="BH12" s="18"/>
      <c r="BK12" s="7"/>
      <c r="BL12" s="7"/>
    </row>
    <row r="13" spans="1:65" s="12" customFormat="1">
      <c r="A13" s="49" t="s">
        <v>248</v>
      </c>
      <c r="B13" s="49" t="s">
        <v>137</v>
      </c>
      <c r="C13" s="88">
        <v>1</v>
      </c>
      <c r="D13" s="49" t="s">
        <v>126</v>
      </c>
      <c r="E13" s="49" t="s">
        <v>267</v>
      </c>
      <c r="F13" s="49" t="s">
        <v>80</v>
      </c>
      <c r="G13" s="27">
        <v>28.979591836734699</v>
      </c>
      <c r="H13" s="26">
        <v>186</v>
      </c>
      <c r="I13" s="26">
        <v>21.8</v>
      </c>
      <c r="J13" s="26">
        <v>129</v>
      </c>
      <c r="K13" s="29" t="s">
        <v>73</v>
      </c>
      <c r="L13" s="26">
        <v>29</v>
      </c>
      <c r="M13" s="26">
        <v>98</v>
      </c>
      <c r="N13" s="26"/>
      <c r="O13" s="47">
        <f>+(M13/J13)</f>
        <v>0.75968992248062017</v>
      </c>
      <c r="P13" s="47">
        <f t="shared" si="0"/>
        <v>1.3302752293577982</v>
      </c>
      <c r="Q13" s="25">
        <f t="shared" si="1"/>
        <v>0.77165354330708658</v>
      </c>
      <c r="R13" s="19"/>
      <c r="S13" s="6"/>
      <c r="T13" s="13"/>
      <c r="U13" s="13"/>
      <c r="V13" s="13"/>
      <c r="W13" s="13"/>
      <c r="X13" s="14"/>
      <c r="Y13" s="14"/>
      <c r="Z13" s="14"/>
      <c r="AA13" s="14"/>
      <c r="AB13" s="14"/>
      <c r="AC13" s="14"/>
      <c r="AD13" s="14"/>
      <c r="AE13" s="14"/>
      <c r="AF13" s="14"/>
      <c r="AG13" s="6"/>
      <c r="AH13" s="13"/>
      <c r="AI13" s="14"/>
      <c r="AJ13" s="14"/>
      <c r="AK13" s="14"/>
      <c r="AP13" s="13"/>
      <c r="AQ13" s="13"/>
      <c r="AR13" s="6"/>
      <c r="AS13" s="13"/>
      <c r="AT13" s="14"/>
      <c r="AU13" s="13"/>
      <c r="AW13" s="16"/>
      <c r="AX13" s="16"/>
      <c r="AY13" s="16"/>
      <c r="AZ13" s="14"/>
      <c r="BA13" s="13"/>
      <c r="BB13" s="6"/>
      <c r="BC13" s="13"/>
      <c r="BD13" s="13"/>
      <c r="BH13" s="18"/>
      <c r="BK13" s="7"/>
      <c r="BL13" s="7"/>
    </row>
    <row r="14" spans="1:65" s="12" customFormat="1">
      <c r="A14" s="49" t="s">
        <v>120</v>
      </c>
      <c r="B14" s="49" t="s">
        <v>287</v>
      </c>
      <c r="C14" s="88">
        <v>1</v>
      </c>
      <c r="D14" s="49" t="s">
        <v>119</v>
      </c>
      <c r="E14" s="49" t="s">
        <v>68</v>
      </c>
      <c r="F14" s="49" t="s">
        <v>80</v>
      </c>
      <c r="G14" s="27">
        <v>22.210837887067399</v>
      </c>
      <c r="H14" s="26">
        <v>208</v>
      </c>
      <c r="I14" s="27">
        <v>13</v>
      </c>
      <c r="J14" s="26">
        <v>93</v>
      </c>
      <c r="K14" s="29" t="s">
        <v>73</v>
      </c>
      <c r="L14" s="26">
        <v>48</v>
      </c>
      <c r="M14" s="26">
        <v>82</v>
      </c>
      <c r="N14" s="26"/>
      <c r="O14" s="47">
        <f>+(M14/J14)</f>
        <v>0.88172043010752688</v>
      </c>
      <c r="P14" s="47">
        <f t="shared" si="0"/>
        <v>3.6923076923076925</v>
      </c>
      <c r="Q14" s="25">
        <f t="shared" si="1"/>
        <v>0.63076923076923075</v>
      </c>
      <c r="R14" s="19"/>
      <c r="S14" s="6"/>
      <c r="T14" s="13"/>
      <c r="U14" s="13"/>
      <c r="V14" s="13"/>
      <c r="W14" s="13"/>
      <c r="X14" s="14"/>
      <c r="Y14" s="14"/>
      <c r="Z14" s="14"/>
      <c r="AA14" s="14"/>
      <c r="AB14" s="14"/>
      <c r="AC14" s="14"/>
      <c r="AD14" s="14"/>
      <c r="AE14" s="14"/>
      <c r="AF14" s="14"/>
      <c r="AG14" s="6"/>
      <c r="AH14" s="13"/>
      <c r="AI14" s="14"/>
      <c r="AJ14" s="14"/>
      <c r="AK14" s="14"/>
      <c r="AP14" s="13"/>
      <c r="AQ14" s="13"/>
      <c r="AR14" s="6"/>
      <c r="AS14" s="13"/>
      <c r="AT14" s="14"/>
      <c r="AU14" s="13"/>
      <c r="AW14" s="16"/>
      <c r="AX14" s="16"/>
      <c r="AY14" s="16"/>
      <c r="AZ14" s="14"/>
      <c r="BA14" s="13"/>
      <c r="BB14" s="6"/>
      <c r="BC14" s="13"/>
      <c r="BD14" s="13"/>
      <c r="BH14" s="18"/>
      <c r="BK14" s="7"/>
      <c r="BL14" s="7"/>
    </row>
    <row r="15" spans="1:65" s="12" customFormat="1">
      <c r="A15" s="52" t="s">
        <v>179</v>
      </c>
      <c r="B15" s="52" t="s">
        <v>142</v>
      </c>
      <c r="C15" s="89">
        <v>1</v>
      </c>
      <c r="D15" s="52" t="s">
        <v>149</v>
      </c>
      <c r="E15" s="52" t="s">
        <v>178</v>
      </c>
      <c r="F15" s="52" t="s">
        <v>80</v>
      </c>
      <c r="G15" s="27">
        <v>16.733780760626395</v>
      </c>
      <c r="H15" s="28">
        <v>208</v>
      </c>
      <c r="I15" s="26">
        <v>17.8</v>
      </c>
      <c r="J15" s="26">
        <v>90</v>
      </c>
      <c r="K15" s="34" t="s">
        <v>73</v>
      </c>
      <c r="L15" s="26">
        <v>41</v>
      </c>
      <c r="M15" s="22">
        <v>65</v>
      </c>
      <c r="N15" s="25"/>
      <c r="O15" s="25">
        <f>+(M15/J15)</f>
        <v>0.72222222222222221</v>
      </c>
      <c r="P15" s="25">
        <f t="shared" si="0"/>
        <v>2.303370786516854</v>
      </c>
      <c r="Q15" s="25">
        <f t="shared" si="1"/>
        <v>0.6132075471698113</v>
      </c>
      <c r="R15" s="19"/>
      <c r="S15" s="6"/>
      <c r="T15" s="13"/>
      <c r="U15" s="13"/>
      <c r="V15" s="13"/>
      <c r="W15" s="13"/>
      <c r="X15" s="14"/>
      <c r="Y15" s="14"/>
      <c r="Z15" s="14"/>
      <c r="AA15" s="14"/>
      <c r="AB15" s="14"/>
      <c r="AC15" s="14"/>
      <c r="AD15" s="14"/>
      <c r="AE15" s="14"/>
      <c r="AF15" s="14"/>
      <c r="AG15" s="6"/>
      <c r="AH15" s="13"/>
      <c r="AI15" s="14"/>
      <c r="AJ15" s="14"/>
      <c r="AK15" s="14"/>
      <c r="AP15" s="13"/>
      <c r="AQ15" s="13"/>
      <c r="AR15" s="6"/>
      <c r="AS15" s="13"/>
      <c r="AT15" s="14"/>
      <c r="AU15" s="13"/>
      <c r="AW15" s="16"/>
      <c r="AX15" s="16"/>
      <c r="AY15" s="16"/>
      <c r="AZ15" s="14"/>
      <c r="BA15" s="13"/>
      <c r="BB15" s="6"/>
      <c r="BC15" s="13"/>
      <c r="BD15" s="13"/>
      <c r="BH15" s="18"/>
      <c r="BK15" s="7"/>
      <c r="BL15" s="7"/>
    </row>
    <row r="16" spans="1:65" s="12" customFormat="1">
      <c r="A16" s="49" t="s">
        <v>268</v>
      </c>
      <c r="B16" s="49" t="s">
        <v>287</v>
      </c>
      <c r="C16" s="88">
        <v>1</v>
      </c>
      <c r="D16" s="49" t="s">
        <v>119</v>
      </c>
      <c r="E16" s="49" t="s">
        <v>82</v>
      </c>
      <c r="F16" s="49" t="s">
        <v>80</v>
      </c>
      <c r="G16" s="27">
        <v>27.663324887077227</v>
      </c>
      <c r="H16" s="26">
        <v>232</v>
      </c>
      <c r="I16" s="26">
        <v>5.0999999999999996</v>
      </c>
      <c r="J16" s="26">
        <v>138</v>
      </c>
      <c r="K16" s="29" t="s">
        <v>73</v>
      </c>
      <c r="L16" s="26">
        <v>32</v>
      </c>
      <c r="M16" s="26">
        <v>90</v>
      </c>
      <c r="N16" s="26"/>
      <c r="O16" s="47">
        <f>+(M16/J16)</f>
        <v>0.65217391304347827</v>
      </c>
      <c r="P16" s="47">
        <f t="shared" si="0"/>
        <v>6.2745098039215694</v>
      </c>
      <c r="Q16" s="25">
        <f t="shared" si="1"/>
        <v>0.73770491803278693</v>
      </c>
      <c r="R16" s="19"/>
      <c r="S16" s="6"/>
      <c r="T16" s="13"/>
      <c r="U16" s="13"/>
      <c r="V16" s="13"/>
      <c r="W16" s="13"/>
      <c r="X16" s="14"/>
      <c r="Y16" s="14"/>
      <c r="Z16" s="14"/>
      <c r="AA16" s="14"/>
      <c r="AB16" s="14"/>
      <c r="AC16" s="14"/>
      <c r="AD16" s="14"/>
      <c r="AE16" s="14"/>
      <c r="AF16" s="14"/>
      <c r="AG16" s="6"/>
      <c r="AH16" s="13"/>
      <c r="AI16" s="14"/>
      <c r="AJ16" s="14"/>
      <c r="AK16" s="14"/>
      <c r="AP16" s="13"/>
      <c r="AQ16" s="13"/>
      <c r="AR16" s="6"/>
      <c r="AS16" s="13"/>
      <c r="AT16" s="14"/>
      <c r="AU16" s="13"/>
      <c r="AW16" s="16"/>
      <c r="AX16" s="16"/>
      <c r="AY16" s="16"/>
      <c r="AZ16" s="14"/>
      <c r="BA16" s="13"/>
      <c r="BB16" s="6"/>
      <c r="BC16" s="13"/>
      <c r="BD16" s="13"/>
      <c r="BH16" s="18"/>
      <c r="BK16" s="7"/>
      <c r="BL16" s="7"/>
    </row>
    <row r="17" spans="1:64" s="12" customFormat="1">
      <c r="A17" s="52" t="s">
        <v>180</v>
      </c>
      <c r="B17" s="52" t="s">
        <v>142</v>
      </c>
      <c r="C17" s="89">
        <v>1</v>
      </c>
      <c r="D17" s="52" t="s">
        <v>149</v>
      </c>
      <c r="E17" s="52" t="s">
        <v>178</v>
      </c>
      <c r="F17" s="52" t="s">
        <v>80</v>
      </c>
      <c r="G17" s="27">
        <v>17.727125418602139</v>
      </c>
      <c r="H17" s="28">
        <v>235</v>
      </c>
      <c r="I17" s="26">
        <v>21.5</v>
      </c>
      <c r="J17" s="26">
        <v>142</v>
      </c>
      <c r="K17" s="34" t="s">
        <v>73</v>
      </c>
      <c r="L17" s="26">
        <v>29</v>
      </c>
      <c r="M17" s="22">
        <v>66</v>
      </c>
      <c r="N17" s="25"/>
      <c r="O17" s="25">
        <f>+(M17/J17)</f>
        <v>0.46478873239436619</v>
      </c>
      <c r="P17" s="25">
        <f t="shared" si="0"/>
        <v>1.3488372093023255</v>
      </c>
      <c r="Q17" s="25">
        <f t="shared" si="1"/>
        <v>0.69473684210526321</v>
      </c>
      <c r="R17" s="19"/>
      <c r="S17" s="6"/>
      <c r="T17" s="13"/>
      <c r="U17" s="13"/>
      <c r="V17" s="13"/>
      <c r="W17" s="13"/>
      <c r="X17" s="14"/>
      <c r="Y17" s="14"/>
      <c r="Z17" s="14"/>
      <c r="AA17" s="14"/>
      <c r="AB17" s="14"/>
      <c r="AC17" s="14"/>
      <c r="AD17" s="14"/>
      <c r="AE17" s="14"/>
      <c r="AF17" s="14"/>
      <c r="AG17" s="6"/>
      <c r="AH17" s="13"/>
      <c r="AI17" s="14"/>
      <c r="AJ17" s="14"/>
      <c r="AK17" s="14"/>
      <c r="AP17" s="13"/>
      <c r="AQ17" s="13"/>
      <c r="AR17" s="6"/>
      <c r="AS17" s="13"/>
      <c r="AT17" s="14"/>
      <c r="AU17" s="13"/>
      <c r="AW17" s="16"/>
      <c r="AX17" s="16"/>
      <c r="AY17" s="16"/>
      <c r="AZ17" s="14"/>
      <c r="BA17" s="13"/>
      <c r="BB17" s="6"/>
      <c r="BC17" s="13"/>
      <c r="BD17" s="13"/>
      <c r="BH17" s="18"/>
      <c r="BK17" s="7"/>
      <c r="BL17" s="7"/>
    </row>
    <row r="18" spans="1:64" s="12" customFormat="1">
      <c r="A18" s="59">
        <v>1362</v>
      </c>
      <c r="B18" s="59" t="s">
        <v>66</v>
      </c>
      <c r="C18" s="90">
        <v>3</v>
      </c>
      <c r="D18" s="60" t="s">
        <v>67</v>
      </c>
      <c r="E18" s="59" t="s">
        <v>68</v>
      </c>
      <c r="F18" s="60" t="s">
        <v>80</v>
      </c>
      <c r="G18" s="25">
        <v>12.59592755551008</v>
      </c>
      <c r="H18" s="26">
        <v>258</v>
      </c>
      <c r="I18" s="26">
        <v>4.2</v>
      </c>
      <c r="J18" s="22"/>
      <c r="K18" s="34">
        <v>6</v>
      </c>
      <c r="L18" s="26">
        <v>22</v>
      </c>
      <c r="M18" s="22">
        <v>292</v>
      </c>
      <c r="N18" s="22"/>
      <c r="O18" s="25"/>
      <c r="P18" s="25">
        <f t="shared" si="0"/>
        <v>5.2380952380952381</v>
      </c>
      <c r="Q18" s="25">
        <f t="shared" si="1"/>
        <v>0.92993630573248409</v>
      </c>
      <c r="R18" s="19"/>
      <c r="S18" s="6"/>
      <c r="T18" s="13"/>
      <c r="U18" s="13"/>
      <c r="V18" s="13"/>
      <c r="W18" s="13"/>
      <c r="X18" s="14"/>
      <c r="Y18" s="14"/>
      <c r="Z18" s="14"/>
      <c r="AA18" s="14"/>
      <c r="AB18" s="14"/>
      <c r="AC18" s="14"/>
      <c r="AD18" s="14"/>
      <c r="AE18" s="14"/>
      <c r="AF18" s="14"/>
      <c r="AG18" s="6"/>
      <c r="AH18" s="13"/>
      <c r="AI18" s="14"/>
      <c r="AJ18" s="14"/>
      <c r="AK18" s="14"/>
      <c r="AP18" s="13"/>
      <c r="AQ18" s="13"/>
      <c r="AR18" s="6"/>
      <c r="AS18" s="13"/>
      <c r="AT18" s="14"/>
      <c r="AU18" s="13"/>
      <c r="AW18" s="16"/>
      <c r="AX18" s="16"/>
      <c r="AY18" s="16"/>
      <c r="AZ18" s="14"/>
      <c r="BA18" s="13"/>
      <c r="BB18" s="6"/>
      <c r="BC18" s="13"/>
      <c r="BD18" s="13"/>
      <c r="BH18" s="18"/>
      <c r="BK18" s="7"/>
      <c r="BL18" s="7"/>
    </row>
    <row r="19" spans="1:64" s="12" customFormat="1">
      <c r="A19" s="52" t="s">
        <v>177</v>
      </c>
      <c r="B19" s="52" t="s">
        <v>142</v>
      </c>
      <c r="C19" s="89">
        <v>1</v>
      </c>
      <c r="D19" s="52" t="s">
        <v>149</v>
      </c>
      <c r="E19" s="52" t="s">
        <v>178</v>
      </c>
      <c r="F19" s="52" t="s">
        <v>80</v>
      </c>
      <c r="G19" s="27">
        <v>18.995030369961345</v>
      </c>
      <c r="H19" s="28">
        <v>270</v>
      </c>
      <c r="I19" s="26">
        <v>7.7</v>
      </c>
      <c r="J19" s="26">
        <v>135</v>
      </c>
      <c r="K19" s="34" t="s">
        <v>73</v>
      </c>
      <c r="L19" s="26">
        <v>25</v>
      </c>
      <c r="M19" s="22">
        <v>65</v>
      </c>
      <c r="N19" s="25"/>
      <c r="O19" s="25">
        <f>+(M19/J19)</f>
        <v>0.48148148148148145</v>
      </c>
      <c r="P19" s="25">
        <f t="shared" si="0"/>
        <v>3.2467532467532467</v>
      </c>
      <c r="Q19" s="25">
        <f t="shared" si="1"/>
        <v>0.72222222222222221</v>
      </c>
      <c r="R19" s="19"/>
      <c r="S19" s="6"/>
      <c r="T19" s="13"/>
      <c r="U19" s="13"/>
      <c r="V19" s="13"/>
      <c r="W19" s="13"/>
      <c r="X19" s="14"/>
      <c r="Y19" s="14"/>
      <c r="Z19" s="14"/>
      <c r="AA19" s="14"/>
      <c r="AB19" s="14"/>
      <c r="AC19" s="14"/>
      <c r="AD19" s="14"/>
      <c r="AE19" s="14"/>
      <c r="AF19" s="14"/>
      <c r="AG19" s="6"/>
      <c r="AH19" s="13"/>
      <c r="AI19" s="14"/>
      <c r="AJ19" s="14"/>
      <c r="AK19" s="14"/>
      <c r="AP19" s="13"/>
      <c r="AQ19" s="13"/>
      <c r="AR19" s="6"/>
      <c r="AS19" s="13"/>
      <c r="AT19" s="14"/>
      <c r="AU19" s="13"/>
      <c r="AW19" s="16"/>
      <c r="AX19" s="16"/>
      <c r="AY19" s="16"/>
      <c r="AZ19" s="14"/>
      <c r="BA19" s="13"/>
      <c r="BB19" s="6"/>
      <c r="BC19" s="13"/>
      <c r="BD19" s="13"/>
      <c r="BH19" s="18"/>
      <c r="BK19" s="7"/>
      <c r="BL19" s="7"/>
    </row>
    <row r="20" spans="1:64" s="12" customFormat="1">
      <c r="A20" s="39" t="s">
        <v>52</v>
      </c>
      <c r="B20" s="39" t="s">
        <v>278</v>
      </c>
      <c r="C20" s="92">
        <v>2</v>
      </c>
      <c r="D20" s="39" t="s">
        <v>50</v>
      </c>
      <c r="E20" s="39" t="s">
        <v>51</v>
      </c>
      <c r="F20" s="39" t="s">
        <v>80</v>
      </c>
      <c r="G20" s="37">
        <v>13.831007338225485</v>
      </c>
      <c r="H20" s="36">
        <v>271</v>
      </c>
      <c r="I20" s="36">
        <v>7.7</v>
      </c>
      <c r="J20" s="36">
        <v>70</v>
      </c>
      <c r="K20" s="68" t="s">
        <v>17</v>
      </c>
      <c r="L20" s="36">
        <v>40</v>
      </c>
      <c r="M20" s="36">
        <v>149</v>
      </c>
      <c r="N20" s="36"/>
      <c r="O20" s="38">
        <f>M20/J20</f>
        <v>2.1285714285714286</v>
      </c>
      <c r="P20" s="38">
        <f t="shared" si="0"/>
        <v>5.1948051948051948</v>
      </c>
      <c r="Q20" s="38">
        <f t="shared" si="1"/>
        <v>0.78835978835978837</v>
      </c>
      <c r="R20" s="19"/>
      <c r="S20" s="6"/>
      <c r="T20" s="13"/>
      <c r="U20" s="13"/>
      <c r="V20" s="13"/>
      <c r="W20" s="13"/>
      <c r="X20" s="14"/>
      <c r="Y20" s="14"/>
      <c r="Z20" s="14"/>
      <c r="AA20" s="14"/>
      <c r="AB20" s="14"/>
      <c r="AC20" s="14"/>
      <c r="AD20" s="14"/>
      <c r="AE20" s="14"/>
      <c r="AF20" s="14"/>
      <c r="AG20" s="6"/>
      <c r="AH20" s="13"/>
      <c r="AI20" s="14"/>
      <c r="AJ20" s="14"/>
      <c r="AK20" s="14"/>
      <c r="AP20" s="13"/>
      <c r="AQ20" s="13"/>
      <c r="AR20" s="6"/>
      <c r="AS20" s="13"/>
      <c r="AT20" s="14"/>
      <c r="AU20" s="13"/>
      <c r="AW20" s="16"/>
      <c r="AX20" s="16"/>
      <c r="AY20" s="16"/>
      <c r="AZ20" s="14"/>
      <c r="BA20" s="13"/>
      <c r="BB20" s="6"/>
      <c r="BC20" s="13"/>
      <c r="BD20" s="13"/>
      <c r="BH20" s="18"/>
      <c r="BK20" s="7"/>
      <c r="BL20" s="7"/>
    </row>
    <row r="21" spans="1:64" s="12" customFormat="1">
      <c r="A21" s="59">
        <v>1365</v>
      </c>
      <c r="B21" s="59" t="s">
        <v>66</v>
      </c>
      <c r="C21" s="90">
        <v>3</v>
      </c>
      <c r="D21" s="60" t="s">
        <v>67</v>
      </c>
      <c r="E21" s="59" t="s">
        <v>69</v>
      </c>
      <c r="F21" s="60" t="s">
        <v>80</v>
      </c>
      <c r="G21" s="25">
        <v>12.46562786434464</v>
      </c>
      <c r="H21" s="26">
        <v>273</v>
      </c>
      <c r="I21" s="26">
        <v>5.8</v>
      </c>
      <c r="J21" s="22"/>
      <c r="K21" s="34">
        <v>6</v>
      </c>
      <c r="L21" s="26">
        <v>26</v>
      </c>
      <c r="M21" s="22">
        <v>320</v>
      </c>
      <c r="N21" s="22"/>
      <c r="O21" s="25"/>
      <c r="P21" s="25">
        <f t="shared" si="0"/>
        <v>4.4827586206896557</v>
      </c>
      <c r="Q21" s="25">
        <f t="shared" si="1"/>
        <v>0.92485549132947975</v>
      </c>
      <c r="R21" s="19"/>
      <c r="S21" s="6"/>
      <c r="T21" s="13"/>
      <c r="U21" s="13"/>
      <c r="V21" s="13"/>
      <c r="W21" s="13"/>
      <c r="X21" s="14"/>
      <c r="Y21" s="14"/>
      <c r="Z21" s="14"/>
      <c r="AA21" s="14"/>
      <c r="AB21" s="14"/>
      <c r="AC21" s="14"/>
      <c r="AD21" s="14"/>
      <c r="AE21" s="14"/>
      <c r="AF21" s="14"/>
      <c r="AG21" s="6"/>
      <c r="AH21" s="13"/>
      <c r="AI21" s="14"/>
      <c r="AJ21" s="14"/>
      <c r="AK21" s="14"/>
      <c r="AP21" s="13"/>
      <c r="AQ21" s="13"/>
      <c r="AR21" s="6"/>
      <c r="AS21" s="13"/>
      <c r="AT21" s="14"/>
      <c r="AU21" s="13"/>
      <c r="AW21" s="16"/>
      <c r="AX21" s="16"/>
      <c r="AY21" s="16"/>
      <c r="AZ21" s="14"/>
      <c r="BA21" s="13"/>
      <c r="BB21" s="6"/>
      <c r="BC21" s="13"/>
      <c r="BD21" s="13"/>
      <c r="BH21" s="18"/>
      <c r="BK21" s="7"/>
      <c r="BL21" s="7"/>
    </row>
    <row r="22" spans="1:64" s="12" customFormat="1">
      <c r="A22" s="59">
        <v>1334</v>
      </c>
      <c r="B22" s="59" t="s">
        <v>66</v>
      </c>
      <c r="C22" s="90">
        <v>3</v>
      </c>
      <c r="D22" s="60" t="s">
        <v>67</v>
      </c>
      <c r="E22" s="59" t="s">
        <v>68</v>
      </c>
      <c r="F22" s="60" t="s">
        <v>80</v>
      </c>
      <c r="G22" s="25">
        <v>12.898155909471917</v>
      </c>
      <c r="H22" s="26">
        <v>289</v>
      </c>
      <c r="I22" s="26">
        <v>4.7</v>
      </c>
      <c r="J22" s="22"/>
      <c r="K22" s="34">
        <v>6</v>
      </c>
      <c r="L22" s="26">
        <v>24</v>
      </c>
      <c r="M22" s="22">
        <v>341</v>
      </c>
      <c r="N22" s="22">
        <v>0.62</v>
      </c>
      <c r="O22" s="25"/>
      <c r="P22" s="25">
        <f t="shared" si="0"/>
        <v>5.1063829787234036</v>
      </c>
      <c r="Q22" s="25">
        <f t="shared" si="1"/>
        <v>0.9342465753424658</v>
      </c>
      <c r="R22" s="19"/>
      <c r="S22" s="6"/>
      <c r="T22" s="13"/>
      <c r="U22" s="13"/>
      <c r="V22" s="13"/>
      <c r="W22" s="13"/>
      <c r="X22" s="14"/>
      <c r="Y22" s="14"/>
      <c r="Z22" s="14"/>
      <c r="AA22" s="14"/>
      <c r="AB22" s="14"/>
      <c r="AC22" s="14"/>
      <c r="AD22" s="14"/>
      <c r="AE22" s="14"/>
      <c r="AF22" s="14"/>
      <c r="AG22" s="6"/>
      <c r="AH22" s="13"/>
      <c r="AI22" s="14"/>
      <c r="AJ22" s="14"/>
      <c r="AK22" s="14"/>
      <c r="AP22" s="13"/>
      <c r="AQ22" s="13"/>
      <c r="AR22" s="6"/>
      <c r="AS22" s="13"/>
      <c r="AT22" s="14"/>
      <c r="AU22" s="13"/>
      <c r="AW22" s="16"/>
      <c r="AX22" s="16"/>
      <c r="AY22" s="16"/>
      <c r="AZ22" s="14"/>
      <c r="BA22" s="13"/>
      <c r="BB22" s="6"/>
      <c r="BC22" s="13"/>
      <c r="BD22" s="13"/>
      <c r="BH22" s="18"/>
      <c r="BK22" s="7"/>
      <c r="BL22" s="7"/>
    </row>
    <row r="23" spans="1:64" s="12" customFormat="1">
      <c r="A23" s="59">
        <v>1361</v>
      </c>
      <c r="B23" s="59" t="s">
        <v>66</v>
      </c>
      <c r="C23" s="90">
        <v>3</v>
      </c>
      <c r="D23" s="60" t="s">
        <v>67</v>
      </c>
      <c r="E23" s="59" t="s">
        <v>68</v>
      </c>
      <c r="F23" s="60" t="s">
        <v>80</v>
      </c>
      <c r="G23" s="25">
        <v>12.704101951413776</v>
      </c>
      <c r="H23" s="26">
        <v>296</v>
      </c>
      <c r="I23" s="26">
        <v>4.2</v>
      </c>
      <c r="J23" s="22"/>
      <c r="K23" s="34">
        <v>3</v>
      </c>
      <c r="L23" s="26">
        <v>21</v>
      </c>
      <c r="M23" s="22">
        <v>375</v>
      </c>
      <c r="N23" s="22">
        <v>0.73</v>
      </c>
      <c r="O23" s="25"/>
      <c r="P23" s="25">
        <f t="shared" si="0"/>
        <v>5</v>
      </c>
      <c r="Q23" s="25">
        <f t="shared" si="1"/>
        <v>0.94696969696969702</v>
      </c>
      <c r="R23" s="19"/>
      <c r="S23" s="6"/>
      <c r="T23" s="13"/>
      <c r="U23" s="13"/>
      <c r="V23" s="13"/>
      <c r="W23" s="13"/>
      <c r="X23" s="14"/>
      <c r="Y23" s="14"/>
      <c r="Z23" s="14"/>
      <c r="AA23" s="14"/>
      <c r="AB23" s="14"/>
      <c r="AC23" s="14"/>
      <c r="AD23" s="14"/>
      <c r="AE23" s="14"/>
      <c r="AF23" s="14"/>
      <c r="AG23" s="6"/>
      <c r="AH23" s="13"/>
      <c r="AI23" s="14"/>
      <c r="AJ23" s="14"/>
      <c r="AK23" s="14"/>
      <c r="AP23" s="13"/>
      <c r="AQ23" s="13"/>
      <c r="AR23" s="6"/>
      <c r="AS23" s="13"/>
      <c r="AT23" s="14"/>
      <c r="AU23" s="13"/>
      <c r="AW23" s="16"/>
      <c r="AX23" s="16"/>
      <c r="AY23" s="16"/>
      <c r="AZ23" s="14"/>
      <c r="BA23" s="13"/>
      <c r="BB23" s="6"/>
      <c r="BC23" s="13"/>
      <c r="BD23" s="13"/>
      <c r="BH23" s="18"/>
      <c r="BK23" s="7"/>
      <c r="BL23" s="7"/>
    </row>
    <row r="24" spans="1:64" s="12" customFormat="1">
      <c r="A24" s="59">
        <v>1455</v>
      </c>
      <c r="B24" s="81" t="s">
        <v>66</v>
      </c>
      <c r="C24" s="96">
        <v>3</v>
      </c>
      <c r="D24" s="60" t="s">
        <v>81</v>
      </c>
      <c r="E24" s="60" t="s">
        <v>82</v>
      </c>
      <c r="F24" s="60" t="s">
        <v>80</v>
      </c>
      <c r="G24" s="25">
        <v>15.985655292327758</v>
      </c>
      <c r="H24" s="22">
        <v>299</v>
      </c>
      <c r="I24" s="26">
        <v>1.7</v>
      </c>
      <c r="J24" s="22"/>
      <c r="K24" s="34">
        <v>3</v>
      </c>
      <c r="L24" s="26">
        <v>29</v>
      </c>
      <c r="M24" s="22">
        <v>220</v>
      </c>
      <c r="N24" s="22">
        <v>1.49</v>
      </c>
      <c r="O24" s="25"/>
      <c r="P24" s="83">
        <f t="shared" si="0"/>
        <v>17.058823529411764</v>
      </c>
      <c r="Q24" s="25">
        <f t="shared" si="1"/>
        <v>0.88353413654618473</v>
      </c>
      <c r="R24" s="19"/>
      <c r="S24" s="6"/>
      <c r="T24" s="13"/>
      <c r="U24" s="13"/>
      <c r="V24" s="13"/>
      <c r="W24" s="13"/>
      <c r="X24" s="14"/>
      <c r="Y24" s="14"/>
      <c r="Z24" s="14"/>
      <c r="AA24" s="14"/>
      <c r="AB24" s="14"/>
      <c r="AC24" s="14"/>
      <c r="AD24" s="14"/>
      <c r="AE24" s="14"/>
      <c r="AF24" s="14"/>
      <c r="AG24" s="6"/>
      <c r="AH24" s="13"/>
      <c r="AI24" s="14"/>
      <c r="AJ24" s="14"/>
      <c r="AK24" s="14"/>
      <c r="AP24" s="13"/>
      <c r="AQ24" s="13"/>
      <c r="AR24" s="6"/>
      <c r="AS24" s="13"/>
      <c r="AT24" s="14"/>
      <c r="AU24" s="13"/>
      <c r="AW24" s="16"/>
      <c r="AX24" s="16"/>
      <c r="AY24" s="16"/>
      <c r="AZ24" s="14"/>
      <c r="BA24" s="13"/>
      <c r="BB24" s="6"/>
      <c r="BC24" s="13"/>
      <c r="BD24" s="13"/>
      <c r="BH24" s="18"/>
      <c r="BK24" s="7"/>
      <c r="BL24" s="7"/>
    </row>
    <row r="25" spans="1:64" s="12" customFormat="1">
      <c r="A25" s="59" t="s">
        <v>86</v>
      </c>
      <c r="B25" s="59" t="s">
        <v>66</v>
      </c>
      <c r="C25" s="90">
        <v>3</v>
      </c>
      <c r="D25" s="60" t="s">
        <v>67</v>
      </c>
      <c r="E25" s="59" t="s">
        <v>87</v>
      </c>
      <c r="F25" s="60" t="s">
        <v>80</v>
      </c>
      <c r="G25" s="25">
        <v>12.971186615718269</v>
      </c>
      <c r="H25" s="26">
        <v>319</v>
      </c>
      <c r="I25" s="26">
        <v>4.9000000000000004</v>
      </c>
      <c r="J25" s="22"/>
      <c r="K25" s="34">
        <v>4</v>
      </c>
      <c r="L25" s="26">
        <v>20</v>
      </c>
      <c r="M25" s="22">
        <v>395</v>
      </c>
      <c r="N25" s="22">
        <v>0.83</v>
      </c>
      <c r="O25" s="25"/>
      <c r="P25" s="25">
        <f t="shared" si="0"/>
        <v>4.0816326530612246</v>
      </c>
      <c r="Q25" s="25">
        <f t="shared" si="1"/>
        <v>0.95180722891566261</v>
      </c>
      <c r="R25" s="19"/>
      <c r="S25" s="6"/>
      <c r="T25" s="13"/>
      <c r="U25" s="13"/>
      <c r="V25" s="13"/>
      <c r="W25" s="13"/>
      <c r="X25" s="14"/>
      <c r="Y25" s="14"/>
      <c r="Z25" s="14"/>
      <c r="AA25" s="14"/>
      <c r="AB25" s="14"/>
      <c r="AC25" s="14"/>
      <c r="AD25" s="14"/>
      <c r="AE25" s="14"/>
      <c r="AF25" s="14"/>
      <c r="AG25" s="6"/>
      <c r="AH25" s="13"/>
      <c r="AI25" s="14"/>
      <c r="AJ25" s="14"/>
      <c r="AK25" s="14"/>
      <c r="AP25" s="13"/>
      <c r="AQ25" s="13"/>
      <c r="AR25" s="6"/>
      <c r="AS25" s="13"/>
      <c r="AT25" s="14"/>
      <c r="AU25" s="13"/>
      <c r="AW25" s="16"/>
      <c r="AX25" s="16"/>
      <c r="AY25" s="16"/>
      <c r="AZ25" s="14"/>
      <c r="BA25" s="13"/>
      <c r="BB25" s="6"/>
      <c r="BC25" s="13"/>
      <c r="BD25" s="13"/>
      <c r="BH25" s="18"/>
      <c r="BK25" s="7"/>
      <c r="BL25" s="7"/>
    </row>
    <row r="26" spans="1:64" s="12" customFormat="1">
      <c r="A26" s="59" t="s">
        <v>88</v>
      </c>
      <c r="B26" s="59" t="s">
        <v>66</v>
      </c>
      <c r="C26" s="90">
        <v>3</v>
      </c>
      <c r="D26" s="60" t="s">
        <v>67</v>
      </c>
      <c r="E26" s="59" t="s">
        <v>87</v>
      </c>
      <c r="F26" s="60" t="s">
        <v>80</v>
      </c>
      <c r="G26" s="25">
        <v>13.330556134138721</v>
      </c>
      <c r="H26" s="26">
        <v>324</v>
      </c>
      <c r="I26" s="26">
        <v>4.9000000000000004</v>
      </c>
      <c r="J26" s="22"/>
      <c r="K26" s="46">
        <v>10</v>
      </c>
      <c r="L26" s="26">
        <v>24</v>
      </c>
      <c r="M26" s="22">
        <v>389</v>
      </c>
      <c r="N26" s="22">
        <v>0.93</v>
      </c>
      <c r="O26" s="25"/>
      <c r="P26" s="25">
        <f t="shared" si="0"/>
        <v>4.8979591836734686</v>
      </c>
      <c r="Q26" s="25">
        <f t="shared" si="1"/>
        <v>0.9418886198547215</v>
      </c>
      <c r="R26" s="19"/>
      <c r="S26" s="6"/>
      <c r="T26" s="13"/>
      <c r="U26" s="13"/>
      <c r="V26" s="13"/>
      <c r="W26" s="13"/>
      <c r="X26" s="14"/>
      <c r="Y26" s="14"/>
      <c r="Z26" s="14"/>
      <c r="AA26" s="14"/>
      <c r="AB26" s="14"/>
      <c r="AC26" s="14"/>
      <c r="AD26" s="14"/>
      <c r="AE26" s="14"/>
      <c r="AF26" s="14"/>
      <c r="AG26" s="6"/>
      <c r="AH26" s="13"/>
      <c r="AI26" s="14"/>
      <c r="AJ26" s="14"/>
      <c r="AK26" s="14"/>
      <c r="AP26" s="13"/>
      <c r="AQ26" s="13"/>
      <c r="AR26" s="6"/>
      <c r="AS26" s="13"/>
      <c r="AT26" s="14"/>
      <c r="AU26" s="13"/>
      <c r="AW26" s="16"/>
      <c r="AX26" s="16"/>
      <c r="AY26" s="16"/>
      <c r="AZ26" s="14"/>
      <c r="BA26" s="13"/>
      <c r="BB26" s="6"/>
      <c r="BC26" s="13"/>
      <c r="BD26" s="13"/>
      <c r="BH26" s="18"/>
      <c r="BK26" s="7"/>
      <c r="BL26" s="7"/>
    </row>
    <row r="27" spans="1:64" s="12" customFormat="1">
      <c r="A27" s="59">
        <v>1372</v>
      </c>
      <c r="B27" s="59" t="s">
        <v>66</v>
      </c>
      <c r="C27" s="90">
        <v>3</v>
      </c>
      <c r="D27" s="60" t="s">
        <v>67</v>
      </c>
      <c r="E27" s="59" t="s">
        <v>83</v>
      </c>
      <c r="F27" s="60" t="s">
        <v>80</v>
      </c>
      <c r="G27" s="25">
        <v>13.331988705123035</v>
      </c>
      <c r="H27" s="26">
        <v>330</v>
      </c>
      <c r="I27" s="26">
        <v>5.6</v>
      </c>
      <c r="J27" s="22"/>
      <c r="K27" s="34">
        <v>8</v>
      </c>
      <c r="L27" s="26">
        <v>23</v>
      </c>
      <c r="M27" s="22">
        <v>469</v>
      </c>
      <c r="N27" s="22">
        <v>0.51</v>
      </c>
      <c r="O27" s="25"/>
      <c r="P27" s="25">
        <f t="shared" si="0"/>
        <v>4.1071428571428577</v>
      </c>
      <c r="Q27" s="25">
        <f t="shared" si="1"/>
        <v>0.9532520325203252</v>
      </c>
      <c r="R27" s="19"/>
      <c r="S27" s="6"/>
      <c r="T27" s="13"/>
      <c r="U27" s="13"/>
      <c r="V27" s="13"/>
      <c r="W27" s="13"/>
      <c r="X27" s="14"/>
      <c r="Y27" s="14"/>
      <c r="Z27" s="14"/>
      <c r="AA27" s="14"/>
      <c r="AB27" s="14"/>
      <c r="AC27" s="14"/>
      <c r="AD27" s="14"/>
      <c r="AE27" s="14"/>
      <c r="AF27" s="14"/>
      <c r="AG27" s="6"/>
      <c r="AH27" s="13"/>
      <c r="AI27" s="14"/>
      <c r="AJ27" s="14"/>
      <c r="AK27" s="14"/>
      <c r="AP27" s="13"/>
      <c r="AQ27" s="13"/>
      <c r="AR27" s="6"/>
      <c r="AS27" s="13"/>
      <c r="AT27" s="14"/>
      <c r="AU27" s="13"/>
      <c r="AW27" s="16"/>
      <c r="AX27" s="16"/>
      <c r="AY27" s="16"/>
      <c r="AZ27" s="14"/>
      <c r="BA27" s="13"/>
      <c r="BB27" s="6"/>
      <c r="BC27" s="13"/>
      <c r="BD27" s="13"/>
      <c r="BH27" s="18"/>
      <c r="BK27" s="7"/>
      <c r="BL27" s="7"/>
    </row>
    <row r="28" spans="1:64" s="12" customFormat="1">
      <c r="A28" s="59" t="s">
        <v>84</v>
      </c>
      <c r="B28" s="81" t="s">
        <v>66</v>
      </c>
      <c r="C28" s="96">
        <v>3</v>
      </c>
      <c r="D28" s="60" t="s">
        <v>67</v>
      </c>
      <c r="E28" s="59" t="s">
        <v>85</v>
      </c>
      <c r="F28" s="60" t="s">
        <v>80</v>
      </c>
      <c r="G28" s="25">
        <v>14.119344532618777</v>
      </c>
      <c r="H28" s="26">
        <v>337</v>
      </c>
      <c r="I28" s="26">
        <v>3.7</v>
      </c>
      <c r="J28" s="22"/>
      <c r="K28" s="34">
        <v>8</v>
      </c>
      <c r="L28" s="26">
        <v>19</v>
      </c>
      <c r="M28" s="81">
        <v>471</v>
      </c>
      <c r="N28" s="22">
        <v>0.73</v>
      </c>
      <c r="O28" s="25"/>
      <c r="P28" s="25">
        <f t="shared" si="0"/>
        <v>5.1351351351351351</v>
      </c>
      <c r="Q28" s="83">
        <f t="shared" si="1"/>
        <v>0.96122448979591835</v>
      </c>
      <c r="R28" s="19"/>
      <c r="S28" s="6"/>
      <c r="T28" s="13"/>
      <c r="U28" s="13"/>
      <c r="V28" s="13"/>
      <c r="W28" s="13"/>
      <c r="X28" s="14"/>
      <c r="Y28" s="14"/>
      <c r="Z28" s="14"/>
      <c r="AA28" s="14"/>
      <c r="AB28" s="14"/>
      <c r="AC28" s="14"/>
      <c r="AD28" s="14"/>
      <c r="AE28" s="14"/>
      <c r="AF28" s="14"/>
      <c r="AG28" s="6"/>
      <c r="AH28" s="13"/>
      <c r="AI28" s="14"/>
      <c r="AJ28" s="14"/>
      <c r="AK28" s="14"/>
      <c r="AP28" s="13"/>
      <c r="AQ28" s="13"/>
      <c r="AR28" s="6"/>
      <c r="AS28" s="13"/>
      <c r="AT28" s="14"/>
      <c r="AU28" s="13"/>
      <c r="AW28" s="16"/>
      <c r="AX28" s="16"/>
      <c r="AY28" s="16"/>
      <c r="AZ28" s="14"/>
      <c r="BA28" s="13"/>
      <c r="BB28" s="6"/>
      <c r="BC28" s="13"/>
      <c r="BD28" s="13"/>
      <c r="BH28" s="18"/>
      <c r="BK28" s="7"/>
      <c r="BL28" s="7"/>
    </row>
    <row r="29" spans="1:64" s="12" customFormat="1">
      <c r="A29" s="39" t="s">
        <v>49</v>
      </c>
      <c r="B29" s="39" t="s">
        <v>278</v>
      </c>
      <c r="C29" s="92">
        <v>2</v>
      </c>
      <c r="D29" s="39" t="s">
        <v>50</v>
      </c>
      <c r="E29" s="39" t="s">
        <v>51</v>
      </c>
      <c r="F29" s="39" t="s">
        <v>80</v>
      </c>
      <c r="G29" s="37">
        <v>14.756853457860796</v>
      </c>
      <c r="H29" s="36">
        <v>341</v>
      </c>
      <c r="I29" s="36">
        <v>14.3</v>
      </c>
      <c r="J29" s="36">
        <v>90</v>
      </c>
      <c r="K29" s="68">
        <v>2</v>
      </c>
      <c r="L29" s="36">
        <v>40</v>
      </c>
      <c r="M29" s="36">
        <v>161</v>
      </c>
      <c r="N29" s="36"/>
      <c r="O29" s="38">
        <f>M29/J29</f>
        <v>1.788888888888889</v>
      </c>
      <c r="P29" s="38">
        <f t="shared" si="0"/>
        <v>2.7972027972027971</v>
      </c>
      <c r="Q29" s="38">
        <f t="shared" si="1"/>
        <v>0.80099502487562191</v>
      </c>
      <c r="R29" s="19"/>
      <c r="S29" s="6"/>
      <c r="T29" s="13"/>
      <c r="U29" s="13"/>
      <c r="V29" s="13"/>
      <c r="W29" s="13"/>
      <c r="X29" s="14"/>
      <c r="Y29" s="14"/>
      <c r="Z29" s="14"/>
      <c r="AA29" s="14"/>
      <c r="AB29" s="14"/>
      <c r="AC29" s="14"/>
      <c r="AD29" s="14"/>
      <c r="AE29" s="14"/>
      <c r="AF29" s="14"/>
      <c r="AG29" s="6"/>
      <c r="AH29" s="13"/>
      <c r="AI29" s="14"/>
      <c r="AJ29" s="14"/>
      <c r="AK29" s="14"/>
      <c r="AP29" s="13"/>
      <c r="AQ29" s="13"/>
      <c r="AR29" s="6"/>
      <c r="AS29" s="13"/>
      <c r="AT29" s="14"/>
      <c r="AU29" s="13"/>
      <c r="AW29" s="16"/>
      <c r="AX29" s="16"/>
      <c r="AY29" s="16"/>
      <c r="AZ29" s="14"/>
      <c r="BA29" s="13"/>
      <c r="BB29" s="6"/>
      <c r="BC29" s="13"/>
      <c r="BD29" s="13"/>
      <c r="BH29" s="18"/>
      <c r="BK29" s="7"/>
      <c r="BL29" s="7"/>
    </row>
    <row r="30" spans="1:64" s="12" customFormat="1">
      <c r="A30" s="39" t="s">
        <v>57</v>
      </c>
      <c r="B30" s="39" t="s">
        <v>278</v>
      </c>
      <c r="C30" s="92">
        <v>2</v>
      </c>
      <c r="D30" s="39" t="s">
        <v>23</v>
      </c>
      <c r="E30" s="39" t="s">
        <v>56</v>
      </c>
      <c r="F30" s="39" t="s">
        <v>80</v>
      </c>
      <c r="G30" s="37">
        <v>16.43849232821881</v>
      </c>
      <c r="H30" s="36">
        <v>351</v>
      </c>
      <c r="I30" s="36">
        <v>8.3000000000000007</v>
      </c>
      <c r="J30" s="36">
        <v>80</v>
      </c>
      <c r="K30" s="68" t="s">
        <v>17</v>
      </c>
      <c r="L30" s="36">
        <v>40</v>
      </c>
      <c r="M30" s="36">
        <v>155</v>
      </c>
      <c r="N30" s="36"/>
      <c r="O30" s="38">
        <f>M30/J30</f>
        <v>1.9375</v>
      </c>
      <c r="P30" s="38">
        <f t="shared" si="0"/>
        <v>4.8192771084337345</v>
      </c>
      <c r="Q30" s="38">
        <f t="shared" si="1"/>
        <v>0.79487179487179482</v>
      </c>
      <c r="R30" s="19"/>
      <c r="S30" s="6"/>
      <c r="T30" s="13"/>
      <c r="U30" s="13"/>
      <c r="V30" s="13"/>
      <c r="W30" s="13"/>
      <c r="X30" s="14"/>
      <c r="Y30" s="14"/>
      <c r="Z30" s="14"/>
      <c r="AA30" s="14"/>
      <c r="AB30" s="14"/>
      <c r="AC30" s="14"/>
      <c r="AD30" s="14"/>
      <c r="AE30" s="14"/>
      <c r="AF30" s="14"/>
      <c r="AG30" s="6"/>
      <c r="AH30" s="13"/>
      <c r="AI30" s="14"/>
      <c r="AJ30" s="14"/>
      <c r="AK30" s="14"/>
      <c r="AP30" s="13"/>
      <c r="AQ30" s="13"/>
      <c r="AR30" s="6"/>
      <c r="AS30" s="13"/>
      <c r="AT30" s="14"/>
      <c r="AU30" s="13"/>
      <c r="AW30" s="16"/>
      <c r="AX30" s="16"/>
      <c r="AY30" s="16"/>
      <c r="AZ30" s="14"/>
      <c r="BA30" s="13"/>
      <c r="BB30" s="6"/>
      <c r="BC30" s="13"/>
      <c r="BD30" s="13"/>
      <c r="BH30" s="18"/>
      <c r="BK30" s="7"/>
      <c r="BL30" s="7"/>
    </row>
    <row r="31" spans="1:64" s="12" customFormat="1">
      <c r="A31" s="39" t="s">
        <v>53</v>
      </c>
      <c r="B31" s="39" t="s">
        <v>278</v>
      </c>
      <c r="C31" s="92">
        <v>2</v>
      </c>
      <c r="D31" s="39" t="s">
        <v>50</v>
      </c>
      <c r="E31" s="39" t="s">
        <v>51</v>
      </c>
      <c r="F31" s="39" t="s">
        <v>80</v>
      </c>
      <c r="G31" s="37">
        <v>16.098385590393594</v>
      </c>
      <c r="H31" s="36">
        <v>353</v>
      </c>
      <c r="I31" s="36">
        <v>11.8</v>
      </c>
      <c r="J31" s="36">
        <v>80</v>
      </c>
      <c r="K31" s="68" t="s">
        <v>17</v>
      </c>
      <c r="L31" s="36">
        <v>40</v>
      </c>
      <c r="M31" s="36">
        <v>158</v>
      </c>
      <c r="N31" s="36"/>
      <c r="O31" s="38">
        <f>M31/J31</f>
        <v>1.9750000000000001</v>
      </c>
      <c r="P31" s="38">
        <f t="shared" si="0"/>
        <v>3.3898305084745761</v>
      </c>
      <c r="Q31" s="38">
        <f t="shared" si="1"/>
        <v>0.79797979797979801</v>
      </c>
      <c r="R31" s="19"/>
      <c r="S31" s="6"/>
      <c r="T31" s="13"/>
      <c r="U31" s="13"/>
      <c r="V31" s="13"/>
      <c r="W31" s="13"/>
      <c r="X31" s="14"/>
      <c r="Y31" s="14"/>
      <c r="Z31" s="14"/>
      <c r="AA31" s="14"/>
      <c r="AB31" s="14"/>
      <c r="AC31" s="14"/>
      <c r="AD31" s="14"/>
      <c r="AE31" s="14"/>
      <c r="AF31" s="14"/>
      <c r="AG31" s="6"/>
      <c r="AH31" s="13"/>
      <c r="AI31" s="14"/>
      <c r="AJ31" s="14"/>
      <c r="AK31" s="14"/>
      <c r="AP31" s="13"/>
      <c r="AQ31" s="13"/>
      <c r="AR31" s="6"/>
      <c r="AS31" s="13"/>
      <c r="AT31" s="14"/>
      <c r="AU31" s="13"/>
      <c r="AW31" s="16"/>
      <c r="AX31" s="16"/>
      <c r="AY31" s="16"/>
      <c r="AZ31" s="14"/>
      <c r="BA31" s="13"/>
      <c r="BB31" s="6"/>
      <c r="BC31" s="13"/>
      <c r="BD31" s="13"/>
      <c r="BH31" s="18"/>
      <c r="BK31" s="7"/>
      <c r="BL31" s="7"/>
    </row>
    <row r="32" spans="1:64" s="12" customFormat="1">
      <c r="A32" s="39" t="s">
        <v>59</v>
      </c>
      <c r="B32" s="39" t="s">
        <v>278</v>
      </c>
      <c r="C32" s="92">
        <v>2</v>
      </c>
      <c r="D32" s="39" t="s">
        <v>23</v>
      </c>
      <c r="E32" s="39" t="s">
        <v>56</v>
      </c>
      <c r="F32" s="39" t="s">
        <v>80</v>
      </c>
      <c r="G32" s="37">
        <v>15.418172114743165</v>
      </c>
      <c r="H32" s="36">
        <v>354</v>
      </c>
      <c r="I32" s="36">
        <v>10.6</v>
      </c>
      <c r="J32" s="36">
        <v>80</v>
      </c>
      <c r="K32" s="68" t="s">
        <v>17</v>
      </c>
      <c r="L32" s="36">
        <v>40</v>
      </c>
      <c r="M32" s="36">
        <v>147</v>
      </c>
      <c r="N32" s="36"/>
      <c r="O32" s="38">
        <f>M32/J32</f>
        <v>1.8374999999999999</v>
      </c>
      <c r="P32" s="38">
        <f t="shared" si="0"/>
        <v>3.7735849056603774</v>
      </c>
      <c r="Q32" s="38">
        <f t="shared" si="1"/>
        <v>0.78609625668449201</v>
      </c>
      <c r="R32" s="19"/>
      <c r="S32" s="6"/>
      <c r="T32" s="13"/>
      <c r="U32" s="13"/>
      <c r="V32" s="13"/>
      <c r="W32" s="13"/>
      <c r="X32" s="14"/>
      <c r="Y32" s="14"/>
      <c r="Z32" s="14"/>
      <c r="AA32" s="14"/>
      <c r="AB32" s="14"/>
      <c r="AC32" s="14"/>
      <c r="AD32" s="14"/>
      <c r="AE32" s="14"/>
      <c r="AF32" s="14"/>
      <c r="AG32" s="6"/>
      <c r="AH32" s="13"/>
      <c r="AI32" s="14"/>
      <c r="AJ32" s="14"/>
      <c r="AK32" s="14"/>
      <c r="AP32" s="13"/>
      <c r="AQ32" s="13"/>
      <c r="AR32" s="6"/>
      <c r="AS32" s="13"/>
      <c r="AT32" s="14"/>
      <c r="AU32" s="13"/>
      <c r="AW32" s="16"/>
      <c r="AX32" s="16"/>
      <c r="AY32" s="16"/>
      <c r="AZ32" s="14"/>
      <c r="BA32" s="13"/>
      <c r="BB32" s="6"/>
      <c r="BC32" s="13"/>
      <c r="BD32" s="13"/>
      <c r="BH32" s="18"/>
      <c r="BK32" s="7"/>
      <c r="BL32" s="7"/>
    </row>
    <row r="33" spans="1:64" s="12" customFormat="1">
      <c r="A33" s="39" t="s">
        <v>55</v>
      </c>
      <c r="B33" s="39" t="s">
        <v>278</v>
      </c>
      <c r="C33" s="92">
        <v>2</v>
      </c>
      <c r="D33" s="39" t="s">
        <v>23</v>
      </c>
      <c r="E33" s="39" t="s">
        <v>56</v>
      </c>
      <c r="F33" s="39" t="s">
        <v>80</v>
      </c>
      <c r="G33" s="37">
        <v>16.173964865465866</v>
      </c>
      <c r="H33" s="36">
        <v>367</v>
      </c>
      <c r="I33" s="36">
        <v>7.6</v>
      </c>
      <c r="J33" s="36">
        <v>90</v>
      </c>
      <c r="K33" s="68" t="s">
        <v>17</v>
      </c>
      <c r="L33" s="36">
        <v>40</v>
      </c>
      <c r="M33" s="36">
        <v>153</v>
      </c>
      <c r="N33" s="36"/>
      <c r="O33" s="38">
        <f>M33/J33</f>
        <v>1.7</v>
      </c>
      <c r="P33" s="38">
        <f t="shared" si="0"/>
        <v>5.2631578947368425</v>
      </c>
      <c r="Q33" s="38">
        <f t="shared" si="1"/>
        <v>0.79274611398963735</v>
      </c>
      <c r="R33" s="19"/>
      <c r="S33" s="6"/>
      <c r="T33" s="13"/>
      <c r="U33" s="13"/>
      <c r="V33" s="13"/>
      <c r="W33" s="13"/>
      <c r="X33" s="14"/>
      <c r="Y33" s="14"/>
      <c r="Z33" s="14"/>
      <c r="AA33" s="14"/>
      <c r="AB33" s="14"/>
      <c r="AC33" s="14"/>
      <c r="AD33" s="14"/>
      <c r="AE33" s="14"/>
      <c r="AF33" s="14"/>
      <c r="AG33" s="6"/>
      <c r="AH33" s="13"/>
      <c r="AI33" s="14"/>
      <c r="AJ33" s="14"/>
      <c r="AK33" s="14"/>
      <c r="AP33" s="13"/>
      <c r="AQ33" s="13"/>
      <c r="AR33" s="6"/>
      <c r="AS33" s="13"/>
      <c r="AT33" s="14"/>
      <c r="AU33" s="13"/>
      <c r="AW33" s="16"/>
      <c r="AX33" s="16"/>
      <c r="AY33" s="16"/>
      <c r="AZ33" s="14"/>
      <c r="BA33" s="13"/>
      <c r="BB33" s="6"/>
      <c r="BC33" s="13"/>
      <c r="BD33" s="13"/>
      <c r="BH33" s="18"/>
      <c r="BK33" s="7"/>
      <c r="BL33" s="7"/>
    </row>
    <row r="34" spans="1:64" s="12" customFormat="1">
      <c r="A34" s="52" t="s">
        <v>181</v>
      </c>
      <c r="B34" s="52" t="s">
        <v>142</v>
      </c>
      <c r="C34" s="89">
        <v>1</v>
      </c>
      <c r="D34" s="52" t="s">
        <v>149</v>
      </c>
      <c r="E34" s="52" t="s">
        <v>178</v>
      </c>
      <c r="F34" s="52" t="s">
        <v>80</v>
      </c>
      <c r="G34" s="27">
        <v>23.274952521629032</v>
      </c>
      <c r="H34" s="32">
        <v>378</v>
      </c>
      <c r="I34" s="26">
        <v>9.4</v>
      </c>
      <c r="J34" s="26">
        <v>127</v>
      </c>
      <c r="K34" s="34" t="s">
        <v>73</v>
      </c>
      <c r="L34" s="26">
        <v>31</v>
      </c>
      <c r="M34" s="22">
        <v>93</v>
      </c>
      <c r="N34" s="25"/>
      <c r="O34" s="25">
        <f>+(M34/J34)</f>
        <v>0.73228346456692917</v>
      </c>
      <c r="P34" s="25">
        <f t="shared" ref="P34:P53" si="2">+(L34/I34)</f>
        <v>3.2978723404255317</v>
      </c>
      <c r="Q34" s="31">
        <f t="shared" ref="Q34:Q53" si="3">+(M34/(M34+L34))</f>
        <v>0.75</v>
      </c>
      <c r="R34" s="19"/>
      <c r="S34" s="6"/>
      <c r="T34" s="13"/>
      <c r="U34" s="13"/>
      <c r="V34" s="13"/>
      <c r="W34" s="13"/>
      <c r="X34" s="14"/>
      <c r="Y34" s="14"/>
      <c r="Z34" s="14"/>
      <c r="AA34" s="14"/>
      <c r="AB34" s="14"/>
      <c r="AC34" s="14"/>
      <c r="AD34" s="14"/>
      <c r="AE34" s="14"/>
      <c r="AF34" s="14"/>
      <c r="AG34" s="6"/>
      <c r="AH34" s="13"/>
      <c r="AI34" s="14"/>
      <c r="AJ34" s="14"/>
      <c r="AK34" s="14"/>
      <c r="AP34" s="13"/>
      <c r="AQ34" s="13"/>
      <c r="AR34" s="6"/>
      <c r="AS34" s="13"/>
      <c r="AT34" s="14"/>
      <c r="AU34" s="13"/>
      <c r="AW34" s="16"/>
      <c r="AX34" s="16"/>
      <c r="AY34" s="16"/>
      <c r="AZ34" s="14"/>
      <c r="BA34" s="13"/>
      <c r="BB34" s="6"/>
      <c r="BC34" s="13"/>
      <c r="BD34" s="13"/>
      <c r="BH34" s="18"/>
      <c r="BK34" s="7"/>
      <c r="BL34" s="7"/>
    </row>
    <row r="35" spans="1:64" s="12" customFormat="1">
      <c r="A35" s="39" t="s">
        <v>60</v>
      </c>
      <c r="B35" s="39" t="s">
        <v>278</v>
      </c>
      <c r="C35" s="92">
        <v>2</v>
      </c>
      <c r="D35" s="39" t="s">
        <v>23</v>
      </c>
      <c r="E35" s="39" t="s">
        <v>56</v>
      </c>
      <c r="F35" s="39" t="s">
        <v>80</v>
      </c>
      <c r="G35" s="37">
        <v>14.416746720035579</v>
      </c>
      <c r="H35" s="36">
        <v>387</v>
      </c>
      <c r="I35" s="37">
        <v>11</v>
      </c>
      <c r="J35" s="36">
        <v>80</v>
      </c>
      <c r="K35" s="68">
        <v>1</v>
      </c>
      <c r="L35" s="36">
        <v>40</v>
      </c>
      <c r="M35" s="36">
        <v>140</v>
      </c>
      <c r="N35" s="36"/>
      <c r="O35" s="38">
        <f>M35/J35</f>
        <v>1.75</v>
      </c>
      <c r="P35" s="38">
        <f t="shared" si="2"/>
        <v>3.6363636363636362</v>
      </c>
      <c r="Q35" s="38">
        <f t="shared" si="3"/>
        <v>0.77777777777777779</v>
      </c>
      <c r="R35" s="19"/>
      <c r="S35" s="6"/>
      <c r="T35" s="13"/>
      <c r="U35" s="13"/>
      <c r="V35" s="13"/>
      <c r="W35" s="13"/>
      <c r="X35" s="14"/>
      <c r="Y35" s="14"/>
      <c r="Z35" s="14"/>
      <c r="AA35" s="14"/>
      <c r="AB35" s="14"/>
      <c r="AC35" s="14"/>
      <c r="AD35" s="14"/>
      <c r="AE35" s="14"/>
      <c r="AF35" s="14"/>
      <c r="AG35" s="6"/>
      <c r="AH35" s="13"/>
      <c r="AI35" s="14"/>
      <c r="AJ35" s="14"/>
      <c r="AK35" s="14"/>
      <c r="AP35" s="13"/>
      <c r="AQ35" s="13"/>
      <c r="AR35" s="6"/>
      <c r="AS35" s="13"/>
      <c r="AT35" s="14"/>
      <c r="AU35" s="13"/>
      <c r="AW35" s="16"/>
      <c r="AX35" s="16"/>
      <c r="AY35" s="16"/>
      <c r="AZ35" s="14"/>
      <c r="BA35" s="13"/>
      <c r="BB35" s="6"/>
      <c r="BC35" s="13"/>
      <c r="BD35" s="13"/>
      <c r="BH35" s="18"/>
      <c r="BK35" s="7"/>
      <c r="BL35" s="7"/>
    </row>
    <row r="36" spans="1:64" s="12" customFormat="1">
      <c r="A36" s="59" t="s">
        <v>90</v>
      </c>
      <c r="B36" s="59" t="s">
        <v>70</v>
      </c>
      <c r="C36" s="90">
        <v>3</v>
      </c>
      <c r="D36" s="60" t="s">
        <v>71</v>
      </c>
      <c r="E36" s="59" t="s">
        <v>91</v>
      </c>
      <c r="F36" s="60" t="s">
        <v>80</v>
      </c>
      <c r="G36" s="25">
        <v>24.000000000000004</v>
      </c>
      <c r="H36" s="26">
        <v>391</v>
      </c>
      <c r="I36" s="26">
        <v>4.9000000000000004</v>
      </c>
      <c r="J36" s="22"/>
      <c r="K36" s="34" t="s">
        <v>73</v>
      </c>
      <c r="L36" s="26">
        <v>15</v>
      </c>
      <c r="M36" s="22">
        <v>103</v>
      </c>
      <c r="N36" s="22">
        <v>0.19</v>
      </c>
      <c r="O36" s="25"/>
      <c r="P36" s="25">
        <f t="shared" si="2"/>
        <v>3.0612244897959182</v>
      </c>
      <c r="Q36" s="25">
        <f t="shared" si="3"/>
        <v>0.8728813559322034</v>
      </c>
      <c r="R36" s="19"/>
      <c r="S36" s="6"/>
      <c r="T36" s="13"/>
      <c r="U36" s="13"/>
      <c r="V36" s="13"/>
      <c r="W36" s="13"/>
      <c r="X36" s="14"/>
      <c r="Y36" s="14"/>
      <c r="Z36" s="14"/>
      <c r="AA36" s="14"/>
      <c r="AB36" s="14"/>
      <c r="AC36" s="14"/>
      <c r="AD36" s="14"/>
      <c r="AE36" s="14"/>
      <c r="AF36" s="14"/>
      <c r="AG36" s="6"/>
      <c r="AH36" s="13"/>
      <c r="AI36" s="14"/>
      <c r="AJ36" s="14"/>
      <c r="AK36" s="14"/>
      <c r="AP36" s="13"/>
      <c r="AQ36" s="13"/>
      <c r="AR36" s="6"/>
      <c r="AS36" s="13"/>
      <c r="AT36" s="14"/>
      <c r="AU36" s="13"/>
      <c r="AW36" s="16"/>
      <c r="AX36" s="16"/>
      <c r="AY36" s="16"/>
      <c r="AZ36" s="14"/>
      <c r="BA36" s="13"/>
      <c r="BB36" s="6"/>
      <c r="BC36" s="13"/>
      <c r="BD36" s="13"/>
      <c r="BH36" s="18"/>
      <c r="BK36" s="7"/>
      <c r="BL36" s="7"/>
    </row>
    <row r="37" spans="1:64" s="12" customFormat="1">
      <c r="A37" s="59">
        <v>1301</v>
      </c>
      <c r="B37" s="59" t="s">
        <v>70</v>
      </c>
      <c r="C37" s="90">
        <v>3</v>
      </c>
      <c r="D37" s="60" t="s">
        <v>71</v>
      </c>
      <c r="E37" s="59" t="s">
        <v>89</v>
      </c>
      <c r="F37" s="60" t="s">
        <v>80</v>
      </c>
      <c r="G37" s="25">
        <v>24.107883817427386</v>
      </c>
      <c r="H37" s="26">
        <v>393</v>
      </c>
      <c r="I37" s="26">
        <v>3.9</v>
      </c>
      <c r="J37" s="22"/>
      <c r="K37" s="34" t="s">
        <v>73</v>
      </c>
      <c r="L37" s="26">
        <v>22</v>
      </c>
      <c r="M37" s="22">
        <v>101</v>
      </c>
      <c r="N37" s="22">
        <v>0.16</v>
      </c>
      <c r="O37" s="25"/>
      <c r="P37" s="25">
        <f t="shared" si="2"/>
        <v>5.6410256410256414</v>
      </c>
      <c r="Q37" s="25">
        <f t="shared" si="3"/>
        <v>0.82113821138211385</v>
      </c>
      <c r="R37" s="19"/>
      <c r="S37" s="6"/>
      <c r="T37" s="13"/>
      <c r="U37" s="13"/>
      <c r="V37" s="13"/>
      <c r="W37" s="13"/>
      <c r="X37" s="14"/>
      <c r="Y37" s="14"/>
      <c r="Z37" s="14"/>
      <c r="AA37" s="14"/>
      <c r="AB37" s="14"/>
      <c r="AC37" s="14"/>
      <c r="AD37" s="14"/>
      <c r="AE37" s="14"/>
      <c r="AF37" s="14"/>
      <c r="AG37" s="6"/>
      <c r="AH37" s="13"/>
      <c r="AI37" s="14"/>
      <c r="AJ37" s="14"/>
      <c r="AK37" s="14"/>
      <c r="AP37" s="13"/>
      <c r="AQ37" s="13"/>
      <c r="AR37" s="6"/>
      <c r="AS37" s="13"/>
      <c r="AT37" s="14"/>
      <c r="AU37" s="13"/>
      <c r="AW37" s="16"/>
      <c r="AX37" s="16"/>
      <c r="AY37" s="16"/>
      <c r="AZ37" s="14"/>
      <c r="BA37" s="13"/>
      <c r="BB37" s="6"/>
      <c r="BC37" s="13"/>
      <c r="BD37" s="13"/>
      <c r="BH37" s="18"/>
      <c r="BK37" s="7"/>
      <c r="BL37" s="7"/>
    </row>
    <row r="38" spans="1:64" s="12" customFormat="1">
      <c r="A38" s="39" t="s">
        <v>54</v>
      </c>
      <c r="B38" s="39" t="s">
        <v>278</v>
      </c>
      <c r="C38" s="92">
        <v>2</v>
      </c>
      <c r="D38" s="39" t="s">
        <v>50</v>
      </c>
      <c r="E38" s="39" t="s">
        <v>51</v>
      </c>
      <c r="F38" s="39" t="s">
        <v>80</v>
      </c>
      <c r="G38" s="37">
        <v>17.421022904158331</v>
      </c>
      <c r="H38" s="36">
        <v>397</v>
      </c>
      <c r="I38" s="36">
        <v>8.6999999999999993</v>
      </c>
      <c r="J38" s="36">
        <v>100</v>
      </c>
      <c r="K38" s="68" t="s">
        <v>17</v>
      </c>
      <c r="L38" s="36">
        <v>40</v>
      </c>
      <c r="M38" s="36">
        <v>158</v>
      </c>
      <c r="N38" s="36"/>
      <c r="O38" s="38">
        <f>M38/J38</f>
        <v>1.58</v>
      </c>
      <c r="P38" s="38">
        <f t="shared" si="2"/>
        <v>4.597701149425288</v>
      </c>
      <c r="Q38" s="38">
        <f t="shared" si="3"/>
        <v>0.79797979797979801</v>
      </c>
      <c r="R38" s="19"/>
      <c r="S38" s="6"/>
      <c r="T38" s="13"/>
      <c r="U38" s="13"/>
      <c r="V38" s="13"/>
      <c r="W38" s="13"/>
      <c r="X38" s="14"/>
      <c r="Y38" s="14"/>
      <c r="Z38" s="14"/>
      <c r="AA38" s="14"/>
      <c r="AB38" s="14"/>
      <c r="AC38" s="14"/>
      <c r="AD38" s="14"/>
      <c r="AE38" s="14"/>
      <c r="AF38" s="14"/>
      <c r="AG38" s="6"/>
      <c r="AH38" s="13"/>
      <c r="AI38" s="14"/>
      <c r="AJ38" s="14"/>
      <c r="AK38" s="14"/>
      <c r="AP38" s="13"/>
      <c r="AQ38" s="13"/>
      <c r="AR38" s="6"/>
      <c r="AS38" s="13"/>
      <c r="AT38" s="14"/>
      <c r="AU38" s="13"/>
      <c r="AW38" s="16"/>
      <c r="AX38" s="16"/>
      <c r="AY38" s="16"/>
      <c r="AZ38" s="14"/>
      <c r="BA38" s="13"/>
      <c r="BB38" s="6"/>
      <c r="BC38" s="13"/>
      <c r="BD38" s="13"/>
      <c r="BH38" s="18"/>
      <c r="BK38" s="7"/>
      <c r="BL38" s="7"/>
    </row>
    <row r="39" spans="1:64" s="12" customFormat="1">
      <c r="A39" s="59" t="s">
        <v>92</v>
      </c>
      <c r="B39" s="59" t="s">
        <v>70</v>
      </c>
      <c r="C39" s="90">
        <v>3</v>
      </c>
      <c r="D39" s="60" t="s">
        <v>71</v>
      </c>
      <c r="E39" s="59" t="s">
        <v>91</v>
      </c>
      <c r="F39" s="60" t="s">
        <v>80</v>
      </c>
      <c r="G39" s="25">
        <v>24.309217464669903</v>
      </c>
      <c r="H39" s="26">
        <v>406</v>
      </c>
      <c r="I39" s="26">
        <v>4.8</v>
      </c>
      <c r="J39" s="22"/>
      <c r="K39" s="34" t="s">
        <v>73</v>
      </c>
      <c r="L39" s="26">
        <v>13</v>
      </c>
      <c r="M39" s="22">
        <v>101</v>
      </c>
      <c r="N39" s="22">
        <v>0.23</v>
      </c>
      <c r="O39" s="25"/>
      <c r="P39" s="25">
        <f t="shared" si="2"/>
        <v>2.7083333333333335</v>
      </c>
      <c r="Q39" s="25">
        <f t="shared" si="3"/>
        <v>0.88596491228070173</v>
      </c>
      <c r="R39" s="19"/>
      <c r="S39" s="6"/>
      <c r="T39" s="13"/>
      <c r="U39" s="13"/>
      <c r="V39" s="13"/>
      <c r="W39" s="13"/>
      <c r="X39" s="14"/>
      <c r="Y39" s="14"/>
      <c r="Z39" s="14"/>
      <c r="AA39" s="14"/>
      <c r="AB39" s="14"/>
      <c r="AC39" s="14"/>
      <c r="AD39" s="14"/>
      <c r="AE39" s="14"/>
      <c r="AF39" s="14"/>
      <c r="AG39" s="6"/>
      <c r="AH39" s="13"/>
      <c r="AI39" s="14"/>
      <c r="AJ39" s="14"/>
      <c r="AK39" s="14"/>
      <c r="AP39" s="13"/>
      <c r="AQ39" s="13"/>
      <c r="AR39" s="6"/>
      <c r="AS39" s="13"/>
      <c r="AT39" s="14"/>
      <c r="AU39" s="13"/>
      <c r="AW39" s="16"/>
      <c r="AX39" s="16"/>
      <c r="AY39" s="16"/>
      <c r="AZ39" s="14"/>
      <c r="BA39" s="13"/>
      <c r="BB39" s="6"/>
      <c r="BC39" s="13"/>
      <c r="BD39" s="13"/>
      <c r="BH39" s="18"/>
      <c r="BK39" s="7"/>
      <c r="BL39" s="7"/>
    </row>
    <row r="40" spans="1:64" s="12" customFormat="1">
      <c r="A40" s="56">
        <v>5.16</v>
      </c>
      <c r="B40" s="56" t="s">
        <v>282</v>
      </c>
      <c r="C40" s="93">
        <v>4</v>
      </c>
      <c r="D40" s="57" t="s">
        <v>64</v>
      </c>
      <c r="E40" s="57" t="s">
        <v>271</v>
      </c>
      <c r="F40" s="57" t="s">
        <v>80</v>
      </c>
      <c r="G40" s="55">
        <v>13.69</v>
      </c>
      <c r="H40" s="37">
        <v>433</v>
      </c>
      <c r="I40" s="24">
        <v>9</v>
      </c>
      <c r="J40" s="22">
        <v>88</v>
      </c>
      <c r="K40" s="71">
        <v>1.6</v>
      </c>
      <c r="L40" s="22">
        <v>40</v>
      </c>
      <c r="M40" s="22">
        <v>104</v>
      </c>
      <c r="N40" s="47"/>
      <c r="O40" s="25">
        <f>+(M40/J40)</f>
        <v>1.1818181818181819</v>
      </c>
      <c r="P40" s="25">
        <f t="shared" si="2"/>
        <v>4.4444444444444446</v>
      </c>
      <c r="Q40" s="25">
        <f t="shared" si="3"/>
        <v>0.72222222222222221</v>
      </c>
      <c r="R40" s="19"/>
      <c r="S40" s="6"/>
      <c r="T40" s="13"/>
      <c r="U40" s="13"/>
      <c r="V40" s="13"/>
      <c r="W40" s="13"/>
      <c r="X40" s="14"/>
      <c r="Y40" s="14"/>
      <c r="Z40" s="14"/>
      <c r="AA40" s="14"/>
      <c r="AB40" s="14"/>
      <c r="AC40" s="14"/>
      <c r="AD40" s="14"/>
      <c r="AE40" s="14"/>
      <c r="AF40" s="14"/>
      <c r="AG40" s="6"/>
      <c r="AH40" s="13"/>
      <c r="AI40" s="14"/>
      <c r="AJ40" s="14"/>
      <c r="AK40" s="14"/>
      <c r="AP40" s="13"/>
      <c r="AQ40" s="13"/>
      <c r="AR40" s="6"/>
      <c r="AS40" s="13"/>
      <c r="AT40" s="14"/>
      <c r="AU40" s="13"/>
      <c r="AW40" s="16"/>
      <c r="AX40" s="16"/>
      <c r="AY40" s="16"/>
      <c r="AZ40" s="14"/>
      <c r="BA40" s="13"/>
      <c r="BB40" s="6"/>
      <c r="BC40" s="13"/>
      <c r="BD40" s="13"/>
      <c r="BH40" s="18"/>
      <c r="BK40" s="7"/>
      <c r="BL40" s="7"/>
    </row>
    <row r="41" spans="1:64" s="12" customFormat="1">
      <c r="A41" s="59">
        <v>1429</v>
      </c>
      <c r="B41" s="78" t="s">
        <v>70</v>
      </c>
      <c r="C41" s="91">
        <v>3</v>
      </c>
      <c r="D41" s="60" t="s">
        <v>71</v>
      </c>
      <c r="E41" s="59" t="s">
        <v>74</v>
      </c>
      <c r="F41" s="60" t="s">
        <v>80</v>
      </c>
      <c r="G41" s="25">
        <v>25.033412151742574</v>
      </c>
      <c r="H41" s="26">
        <v>434</v>
      </c>
      <c r="I41" s="26">
        <v>3.5</v>
      </c>
      <c r="J41" s="22"/>
      <c r="K41" s="34" t="s">
        <v>73</v>
      </c>
      <c r="L41" s="26">
        <v>10</v>
      </c>
      <c r="M41" s="22">
        <v>104</v>
      </c>
      <c r="N41" s="75">
        <v>0.11</v>
      </c>
      <c r="O41" s="25"/>
      <c r="P41" s="25">
        <f t="shared" si="2"/>
        <v>2.8571428571428572</v>
      </c>
      <c r="Q41" s="25">
        <f t="shared" si="3"/>
        <v>0.91228070175438591</v>
      </c>
      <c r="R41" s="19"/>
      <c r="S41" s="6"/>
      <c r="T41" s="13">
        <f>38/53*100</f>
        <v>71.698113207547166</v>
      </c>
      <c r="U41" s="13"/>
      <c r="V41" s="13"/>
      <c r="W41" s="13"/>
      <c r="X41" s="14"/>
      <c r="Y41" s="14"/>
      <c r="Z41" s="14"/>
      <c r="AA41" s="14"/>
      <c r="AB41" s="14"/>
      <c r="AC41" s="14"/>
      <c r="AD41" s="14"/>
      <c r="AE41" s="14"/>
      <c r="AF41" s="14"/>
      <c r="AG41" s="6"/>
      <c r="AH41" s="13"/>
      <c r="AI41" s="14"/>
      <c r="AJ41" s="14"/>
      <c r="AK41" s="14"/>
      <c r="AP41" s="13"/>
      <c r="AQ41" s="13"/>
      <c r="AR41" s="6"/>
      <c r="AS41" s="13"/>
      <c r="AT41" s="14"/>
      <c r="AU41" s="13"/>
      <c r="AW41" s="16"/>
      <c r="AX41" s="16"/>
      <c r="AY41" s="16"/>
      <c r="AZ41" s="14"/>
      <c r="BA41" s="13"/>
      <c r="BB41" s="6"/>
      <c r="BC41" s="13"/>
      <c r="BD41" s="13"/>
      <c r="BH41" s="18"/>
      <c r="BK41" s="7"/>
      <c r="BL41" s="7"/>
    </row>
    <row r="42" spans="1:64" s="12" customFormat="1">
      <c r="A42" s="59">
        <v>1321</v>
      </c>
      <c r="B42" s="59" t="s">
        <v>70</v>
      </c>
      <c r="C42" s="90">
        <v>3</v>
      </c>
      <c r="D42" s="60" t="s">
        <v>94</v>
      </c>
      <c r="E42" s="59" t="s">
        <v>97</v>
      </c>
      <c r="F42" s="60" t="s">
        <v>80</v>
      </c>
      <c r="G42" s="25">
        <v>24.658971668415528</v>
      </c>
      <c r="H42" s="26">
        <v>442</v>
      </c>
      <c r="I42" s="26">
        <v>5.5</v>
      </c>
      <c r="J42" s="22"/>
      <c r="K42" s="34" t="s">
        <v>73</v>
      </c>
      <c r="L42" s="26">
        <v>11</v>
      </c>
      <c r="M42" s="22">
        <v>107</v>
      </c>
      <c r="N42" s="22">
        <v>0.18</v>
      </c>
      <c r="O42" s="25"/>
      <c r="P42" s="25">
        <f t="shared" si="2"/>
        <v>2</v>
      </c>
      <c r="Q42" s="25">
        <f t="shared" si="3"/>
        <v>0.90677966101694918</v>
      </c>
      <c r="R42" s="19"/>
      <c r="S42" s="6"/>
      <c r="T42" s="13"/>
      <c r="U42" s="13"/>
      <c r="V42" s="13"/>
      <c r="W42" s="13"/>
      <c r="X42" s="14"/>
      <c r="Y42" s="14"/>
      <c r="Z42" s="14"/>
      <c r="AA42" s="14"/>
      <c r="AB42" s="14"/>
      <c r="AC42" s="14"/>
      <c r="AD42" s="14"/>
      <c r="AE42" s="14"/>
      <c r="AF42" s="14"/>
      <c r="AG42" s="6"/>
      <c r="AH42" s="13"/>
      <c r="AI42" s="14"/>
      <c r="AJ42" s="14"/>
      <c r="AK42" s="14"/>
      <c r="AP42" s="13"/>
      <c r="AQ42" s="13"/>
      <c r="AR42" s="6"/>
      <c r="AS42" s="13"/>
      <c r="AT42" s="14"/>
      <c r="AU42" s="13"/>
      <c r="AW42" s="16"/>
      <c r="AX42" s="16"/>
      <c r="AY42" s="16"/>
      <c r="AZ42" s="14"/>
      <c r="BA42" s="13"/>
      <c r="BB42" s="6"/>
      <c r="BC42" s="13"/>
      <c r="BD42" s="13"/>
      <c r="BH42" s="18"/>
      <c r="BK42" s="7"/>
      <c r="BL42" s="7"/>
    </row>
    <row r="43" spans="1:64" s="12" customFormat="1">
      <c r="A43" s="59" t="s">
        <v>96</v>
      </c>
      <c r="B43" s="59" t="s">
        <v>70</v>
      </c>
      <c r="C43" s="90">
        <v>3</v>
      </c>
      <c r="D43" s="60" t="s">
        <v>94</v>
      </c>
      <c r="E43" s="59" t="s">
        <v>97</v>
      </c>
      <c r="F43" s="60" t="s">
        <v>80</v>
      </c>
      <c r="G43" s="25">
        <v>23.031454507071984</v>
      </c>
      <c r="H43" s="26">
        <v>444</v>
      </c>
      <c r="I43" s="26">
        <v>12.6</v>
      </c>
      <c r="J43" s="22"/>
      <c r="K43" s="34" t="s">
        <v>73</v>
      </c>
      <c r="L43" s="26">
        <v>18</v>
      </c>
      <c r="M43" s="22">
        <v>99</v>
      </c>
      <c r="N43" s="22"/>
      <c r="O43" s="25"/>
      <c r="P43" s="25">
        <f t="shared" si="2"/>
        <v>1.4285714285714286</v>
      </c>
      <c r="Q43" s="25">
        <f t="shared" si="3"/>
        <v>0.84615384615384615</v>
      </c>
      <c r="R43" s="19"/>
      <c r="S43" s="6"/>
      <c r="T43" s="13"/>
      <c r="U43" s="13"/>
      <c r="V43" s="13"/>
      <c r="W43" s="13"/>
      <c r="X43" s="14"/>
      <c r="Y43" s="14"/>
      <c r="Z43" s="14"/>
      <c r="AA43" s="14"/>
      <c r="AB43" s="14"/>
      <c r="AC43" s="14"/>
      <c r="AD43" s="14"/>
      <c r="AE43" s="14"/>
      <c r="AF43" s="14"/>
      <c r="AG43" s="6"/>
      <c r="AH43" s="13"/>
      <c r="AI43" s="14"/>
      <c r="AJ43" s="14"/>
      <c r="AK43" s="14"/>
      <c r="AP43" s="13"/>
      <c r="AQ43" s="13"/>
      <c r="AR43" s="6"/>
      <c r="AS43" s="13"/>
      <c r="AT43" s="14"/>
      <c r="AU43" s="13"/>
      <c r="AW43" s="16"/>
      <c r="AX43" s="16"/>
      <c r="AY43" s="16"/>
      <c r="AZ43" s="14"/>
      <c r="BA43" s="13"/>
      <c r="BB43" s="6"/>
      <c r="BC43" s="13"/>
      <c r="BD43" s="13"/>
      <c r="BH43" s="18"/>
      <c r="BK43" s="7"/>
      <c r="BL43" s="7"/>
    </row>
    <row r="44" spans="1:64" s="12" customFormat="1">
      <c r="A44" s="59" t="s">
        <v>98</v>
      </c>
      <c r="B44" s="59" t="s">
        <v>70</v>
      </c>
      <c r="C44" s="90">
        <v>3</v>
      </c>
      <c r="D44" s="60" t="s">
        <v>94</v>
      </c>
      <c r="E44" s="59" t="s">
        <v>91</v>
      </c>
      <c r="F44" s="60" t="s">
        <v>80</v>
      </c>
      <c r="G44" s="25">
        <v>24.46538217234809</v>
      </c>
      <c r="H44" s="26">
        <v>453</v>
      </c>
      <c r="I44" s="26">
        <v>4.7</v>
      </c>
      <c r="J44" s="22"/>
      <c r="K44" s="34" t="s">
        <v>73</v>
      </c>
      <c r="L44" s="26">
        <v>18</v>
      </c>
      <c r="M44" s="22">
        <v>103</v>
      </c>
      <c r="N44" s="22"/>
      <c r="O44" s="25"/>
      <c r="P44" s="25">
        <f t="shared" si="2"/>
        <v>3.8297872340425529</v>
      </c>
      <c r="Q44" s="25">
        <f t="shared" si="3"/>
        <v>0.85123966942148765</v>
      </c>
      <c r="R44" s="19"/>
      <c r="S44" s="6"/>
      <c r="T44" s="13"/>
      <c r="U44" s="13"/>
      <c r="V44" s="13"/>
      <c r="W44" s="13"/>
      <c r="X44" s="14"/>
      <c r="Y44" s="14"/>
      <c r="Z44" s="14"/>
      <c r="AA44" s="14"/>
      <c r="AB44" s="14"/>
      <c r="AC44" s="14"/>
      <c r="AD44" s="14"/>
      <c r="AE44" s="14"/>
      <c r="AF44" s="14"/>
      <c r="AG44" s="6"/>
      <c r="AH44" s="13"/>
      <c r="AI44" s="14"/>
      <c r="AJ44" s="14"/>
      <c r="AK44" s="14"/>
      <c r="AP44" s="13"/>
      <c r="AQ44" s="13"/>
      <c r="AR44" s="6"/>
      <c r="AS44" s="13"/>
      <c r="AT44" s="14"/>
      <c r="AU44" s="13"/>
      <c r="AW44" s="16"/>
      <c r="AX44" s="16"/>
      <c r="AY44" s="16"/>
      <c r="AZ44" s="14"/>
      <c r="BA44" s="13"/>
      <c r="BB44" s="6"/>
      <c r="BC44" s="13"/>
      <c r="BD44" s="13"/>
      <c r="BH44" s="18"/>
      <c r="BK44" s="7"/>
      <c r="BL44" s="7"/>
    </row>
    <row r="45" spans="1:64" s="12" customFormat="1">
      <c r="A45" s="39" t="s">
        <v>58</v>
      </c>
      <c r="B45" s="39" t="s">
        <v>278</v>
      </c>
      <c r="C45" s="92">
        <v>2</v>
      </c>
      <c r="D45" s="39" t="s">
        <v>23</v>
      </c>
      <c r="E45" s="39" t="s">
        <v>56</v>
      </c>
      <c r="F45" s="39" t="s">
        <v>80</v>
      </c>
      <c r="G45" s="37">
        <v>16.816388703580166</v>
      </c>
      <c r="H45" s="36">
        <v>454</v>
      </c>
      <c r="I45" s="36">
        <v>7.1</v>
      </c>
      <c r="J45" s="36">
        <v>100</v>
      </c>
      <c r="K45" s="68" t="s">
        <v>17</v>
      </c>
      <c r="L45" s="36">
        <v>40</v>
      </c>
      <c r="M45" s="36">
        <v>134</v>
      </c>
      <c r="N45" s="36"/>
      <c r="O45" s="38">
        <f>M45/J45</f>
        <v>1.34</v>
      </c>
      <c r="P45" s="38">
        <f t="shared" si="2"/>
        <v>5.6338028169014089</v>
      </c>
      <c r="Q45" s="38">
        <f t="shared" si="3"/>
        <v>0.77011494252873558</v>
      </c>
      <c r="R45" s="19"/>
      <c r="S45" s="6"/>
      <c r="T45" s="13"/>
      <c r="U45" s="13"/>
      <c r="V45" s="13"/>
      <c r="W45" s="13"/>
      <c r="X45" s="14"/>
      <c r="Y45" s="14"/>
      <c r="Z45" s="14"/>
      <c r="AA45" s="14"/>
      <c r="AB45" s="14"/>
      <c r="AC45" s="14"/>
      <c r="AD45" s="14"/>
      <c r="AE45" s="14"/>
      <c r="AF45" s="14"/>
      <c r="AG45" s="6"/>
      <c r="AH45" s="13"/>
      <c r="AI45" s="14"/>
      <c r="AJ45" s="14"/>
      <c r="AK45" s="14"/>
      <c r="AP45" s="13"/>
      <c r="AQ45" s="13"/>
      <c r="AR45" s="6"/>
      <c r="AS45" s="13"/>
      <c r="AT45" s="14"/>
      <c r="AU45" s="13"/>
      <c r="AW45" s="16"/>
      <c r="AX45" s="16"/>
      <c r="AY45" s="16"/>
      <c r="AZ45" s="14"/>
      <c r="BA45" s="13"/>
      <c r="BB45" s="6"/>
      <c r="BC45" s="13"/>
      <c r="BD45" s="13"/>
      <c r="BH45" s="18"/>
      <c r="BK45" s="7"/>
      <c r="BL45" s="7"/>
    </row>
    <row r="46" spans="1:64" s="12" customFormat="1">
      <c r="A46" s="59" t="s">
        <v>77</v>
      </c>
      <c r="B46" s="81" t="s">
        <v>66</v>
      </c>
      <c r="C46" s="96">
        <v>3</v>
      </c>
      <c r="D46" s="60" t="s">
        <v>78</v>
      </c>
      <c r="E46" s="60" t="s">
        <v>79</v>
      </c>
      <c r="F46" s="60" t="s">
        <v>80</v>
      </c>
      <c r="G46" s="25">
        <v>11.725882741172587</v>
      </c>
      <c r="H46" s="22">
        <v>457</v>
      </c>
      <c r="I46" s="26">
        <v>8.1</v>
      </c>
      <c r="J46" s="22"/>
      <c r="K46" s="34">
        <v>6</v>
      </c>
      <c r="L46" s="26">
        <v>26</v>
      </c>
      <c r="M46" s="22">
        <v>233</v>
      </c>
      <c r="N46" s="81">
        <v>2.42</v>
      </c>
      <c r="O46" s="25"/>
      <c r="P46" s="25">
        <f t="shared" si="2"/>
        <v>3.2098765432098766</v>
      </c>
      <c r="Q46" s="25">
        <f t="shared" si="3"/>
        <v>0.89961389961389959</v>
      </c>
      <c r="R46" s="19"/>
      <c r="S46" s="6"/>
      <c r="T46" s="13"/>
      <c r="U46" s="13"/>
      <c r="V46" s="13"/>
      <c r="W46" s="13"/>
      <c r="X46" s="14"/>
      <c r="Y46" s="14"/>
      <c r="Z46" s="14"/>
      <c r="AA46" s="14"/>
      <c r="AB46" s="14"/>
      <c r="AC46" s="14"/>
      <c r="AD46" s="14"/>
      <c r="AE46" s="14"/>
      <c r="AF46" s="14"/>
      <c r="AG46" s="6"/>
      <c r="AH46" s="13"/>
      <c r="AI46" s="14"/>
      <c r="AJ46" s="14"/>
      <c r="AK46" s="14"/>
      <c r="AP46" s="13"/>
      <c r="AQ46" s="13"/>
      <c r="AR46" s="6"/>
      <c r="AS46" s="13"/>
      <c r="AT46" s="14"/>
      <c r="AU46" s="13"/>
      <c r="AW46" s="16"/>
      <c r="AX46" s="16"/>
      <c r="AY46" s="16"/>
      <c r="AZ46" s="14"/>
      <c r="BA46" s="13"/>
      <c r="BB46" s="6"/>
      <c r="BC46" s="13"/>
      <c r="BD46" s="13"/>
      <c r="BH46" s="18"/>
      <c r="BK46" s="7"/>
      <c r="BL46" s="7"/>
    </row>
    <row r="47" spans="1:64" s="12" customFormat="1">
      <c r="A47" s="56">
        <v>5.6</v>
      </c>
      <c r="B47" s="56" t="s">
        <v>282</v>
      </c>
      <c r="C47" s="93">
        <v>4</v>
      </c>
      <c r="D47" s="57" t="s">
        <v>64</v>
      </c>
      <c r="E47" s="57" t="s">
        <v>274</v>
      </c>
      <c r="F47" s="57" t="s">
        <v>80</v>
      </c>
      <c r="G47" s="55">
        <v>12.68</v>
      </c>
      <c r="H47" s="37">
        <v>465</v>
      </c>
      <c r="I47" s="23">
        <v>13</v>
      </c>
      <c r="J47" s="22">
        <v>78</v>
      </c>
      <c r="K47" s="71">
        <v>2.7</v>
      </c>
      <c r="L47" s="22">
        <v>42</v>
      </c>
      <c r="M47" s="22">
        <v>102</v>
      </c>
      <c r="N47" s="47"/>
      <c r="O47" s="31">
        <f>+(M47/J47)</f>
        <v>1.3076923076923077</v>
      </c>
      <c r="P47" s="25">
        <f t="shared" si="2"/>
        <v>3.2307692307692308</v>
      </c>
      <c r="Q47" s="25">
        <f t="shared" si="3"/>
        <v>0.70833333333333337</v>
      </c>
      <c r="R47" s="19"/>
      <c r="S47" s="6"/>
      <c r="T47" s="13"/>
      <c r="U47" s="13"/>
      <c r="V47" s="13"/>
      <c r="W47" s="13"/>
      <c r="X47" s="14"/>
      <c r="Y47" s="14"/>
      <c r="Z47" s="14"/>
      <c r="AA47" s="14"/>
      <c r="AB47" s="14"/>
      <c r="AC47" s="14"/>
      <c r="AD47" s="14"/>
      <c r="AE47" s="14"/>
      <c r="AF47" s="14"/>
      <c r="AG47" s="6"/>
      <c r="AH47" s="13"/>
      <c r="AI47" s="14"/>
      <c r="AJ47" s="14"/>
      <c r="AK47" s="14"/>
      <c r="AP47" s="13"/>
      <c r="AQ47" s="13"/>
      <c r="AR47" s="6"/>
      <c r="AS47" s="13"/>
      <c r="AT47" s="14"/>
      <c r="AU47" s="13"/>
      <c r="AW47" s="16"/>
      <c r="AX47" s="16"/>
      <c r="AY47" s="16"/>
      <c r="AZ47" s="14"/>
      <c r="BA47" s="13"/>
      <c r="BB47" s="6"/>
      <c r="BC47" s="13"/>
      <c r="BD47" s="13"/>
      <c r="BH47" s="18"/>
      <c r="BK47" s="7"/>
      <c r="BL47" s="7"/>
    </row>
    <row r="48" spans="1:64" s="12" customFormat="1">
      <c r="A48" s="59" t="s">
        <v>93</v>
      </c>
      <c r="B48" s="59" t="s">
        <v>70</v>
      </c>
      <c r="C48" s="90">
        <v>3</v>
      </c>
      <c r="D48" s="60" t="s">
        <v>94</v>
      </c>
      <c r="E48" s="59" t="s">
        <v>91</v>
      </c>
      <c r="F48" s="60" t="s">
        <v>80</v>
      </c>
      <c r="G48" s="25">
        <v>24.250105618926916</v>
      </c>
      <c r="H48" s="26">
        <v>466</v>
      </c>
      <c r="I48" s="26">
        <v>5</v>
      </c>
      <c r="J48" s="22"/>
      <c r="K48" s="34" t="s">
        <v>73</v>
      </c>
      <c r="L48" s="26">
        <v>13</v>
      </c>
      <c r="M48" s="22">
        <v>101</v>
      </c>
      <c r="N48" s="22">
        <v>0.14000000000000001</v>
      </c>
      <c r="O48" s="25"/>
      <c r="P48" s="25">
        <f t="shared" si="2"/>
        <v>2.6</v>
      </c>
      <c r="Q48" s="25">
        <f t="shared" si="3"/>
        <v>0.88596491228070173</v>
      </c>
      <c r="R48" s="19"/>
      <c r="S48" s="6"/>
      <c r="T48" s="13"/>
      <c r="U48" s="13"/>
      <c r="V48" s="13"/>
      <c r="W48" s="13"/>
      <c r="X48" s="14"/>
      <c r="Y48" s="14"/>
      <c r="Z48" s="14"/>
      <c r="AA48" s="14"/>
      <c r="AB48" s="14"/>
      <c r="AC48" s="14"/>
      <c r="AD48" s="14"/>
      <c r="AE48" s="14"/>
      <c r="AF48" s="14"/>
      <c r="AG48" s="6"/>
      <c r="AH48" s="13"/>
      <c r="AI48" s="14"/>
      <c r="AJ48" s="14"/>
      <c r="AK48" s="14"/>
      <c r="AP48" s="13"/>
      <c r="AQ48" s="13"/>
      <c r="AR48" s="6"/>
      <c r="AS48" s="13"/>
      <c r="AT48" s="14"/>
      <c r="AU48" s="13"/>
      <c r="AW48" s="16"/>
      <c r="AX48" s="16"/>
      <c r="AY48" s="16"/>
      <c r="AZ48" s="14"/>
      <c r="BA48" s="13"/>
      <c r="BB48" s="6"/>
      <c r="BC48" s="13"/>
      <c r="BD48" s="13"/>
      <c r="BH48" s="18"/>
      <c r="BK48" s="7"/>
      <c r="BL48" s="7"/>
    </row>
    <row r="49" spans="1:64" s="12" customFormat="1">
      <c r="A49" s="56">
        <v>6</v>
      </c>
      <c r="B49" s="56" t="s">
        <v>282</v>
      </c>
      <c r="C49" s="93">
        <v>4</v>
      </c>
      <c r="D49" s="57" t="s">
        <v>64</v>
      </c>
      <c r="E49" s="57" t="s">
        <v>271</v>
      </c>
      <c r="F49" s="57" t="s">
        <v>80</v>
      </c>
      <c r="G49" s="55">
        <v>14.91</v>
      </c>
      <c r="H49" s="37">
        <v>469</v>
      </c>
      <c r="I49" s="63">
        <v>18</v>
      </c>
      <c r="J49" s="22">
        <v>90</v>
      </c>
      <c r="K49" s="71">
        <v>1</v>
      </c>
      <c r="L49" s="22">
        <v>47</v>
      </c>
      <c r="M49" s="22">
        <v>111</v>
      </c>
      <c r="N49" s="47"/>
      <c r="O49" s="25">
        <f>+(M49/J49)</f>
        <v>1.2333333333333334</v>
      </c>
      <c r="P49" s="25">
        <f t="shared" si="2"/>
        <v>2.6111111111111112</v>
      </c>
      <c r="Q49" s="25">
        <f t="shared" si="3"/>
        <v>0.70253164556962022</v>
      </c>
      <c r="R49" s="19"/>
      <c r="S49" s="6"/>
      <c r="T49" s="13"/>
      <c r="U49" s="13"/>
      <c r="V49" s="13"/>
      <c r="W49" s="13"/>
      <c r="X49" s="14"/>
      <c r="Y49" s="14"/>
      <c r="Z49" s="14"/>
      <c r="AA49" s="14"/>
      <c r="AB49" s="14"/>
      <c r="AC49" s="14"/>
      <c r="AD49" s="14"/>
      <c r="AE49" s="14"/>
      <c r="AF49" s="14"/>
      <c r="AG49" s="6"/>
      <c r="AH49" s="13"/>
      <c r="AI49" s="14"/>
      <c r="AJ49" s="14"/>
      <c r="AK49" s="14"/>
      <c r="AP49" s="13"/>
      <c r="AQ49" s="13"/>
      <c r="AR49" s="6"/>
      <c r="AS49" s="13"/>
      <c r="AT49" s="14"/>
      <c r="AU49" s="13"/>
      <c r="AW49" s="16"/>
      <c r="AX49" s="16"/>
      <c r="AY49" s="16"/>
      <c r="AZ49" s="14"/>
      <c r="BA49" s="13"/>
      <c r="BB49" s="6"/>
      <c r="BC49" s="13"/>
      <c r="BD49" s="13"/>
      <c r="BH49" s="18"/>
      <c r="BK49" s="7"/>
      <c r="BL49" s="7"/>
    </row>
    <row r="50" spans="1:64" s="12" customFormat="1">
      <c r="A50" s="59" t="s">
        <v>99</v>
      </c>
      <c r="B50" s="59" t="s">
        <v>70</v>
      </c>
      <c r="C50" s="90">
        <v>3</v>
      </c>
      <c r="D50" s="60" t="s">
        <v>94</v>
      </c>
      <c r="E50" s="59" t="s">
        <v>91</v>
      </c>
      <c r="F50" s="60" t="s">
        <v>80</v>
      </c>
      <c r="G50" s="25">
        <v>24.218749999999996</v>
      </c>
      <c r="H50" s="26">
        <v>470</v>
      </c>
      <c r="I50" s="26">
        <v>4.4000000000000004</v>
      </c>
      <c r="J50" s="22"/>
      <c r="K50" s="34" t="s">
        <v>73</v>
      </c>
      <c r="L50" s="26">
        <v>14</v>
      </c>
      <c r="M50" s="22">
        <v>96</v>
      </c>
      <c r="N50" s="22"/>
      <c r="O50" s="25"/>
      <c r="P50" s="25">
        <f t="shared" si="2"/>
        <v>3.1818181818181817</v>
      </c>
      <c r="Q50" s="25">
        <f t="shared" si="3"/>
        <v>0.87272727272727268</v>
      </c>
      <c r="R50" s="19"/>
      <c r="S50" s="6"/>
      <c r="T50" s="13"/>
      <c r="U50" s="13"/>
      <c r="V50" s="13"/>
      <c r="W50" s="13"/>
      <c r="X50" s="14"/>
      <c r="Y50" s="14"/>
      <c r="Z50" s="14"/>
      <c r="AA50" s="14"/>
      <c r="AB50" s="14"/>
      <c r="AC50" s="14"/>
      <c r="AD50" s="14"/>
      <c r="AE50" s="14"/>
      <c r="AF50" s="14"/>
      <c r="AG50" s="6"/>
      <c r="AH50" s="13"/>
      <c r="AI50" s="14"/>
      <c r="AJ50" s="14"/>
      <c r="AK50" s="14"/>
      <c r="AP50" s="13"/>
      <c r="AQ50" s="13"/>
      <c r="AR50" s="6"/>
      <c r="AS50" s="13"/>
      <c r="AT50" s="14"/>
      <c r="AU50" s="13"/>
      <c r="AW50" s="16"/>
      <c r="AX50" s="16"/>
      <c r="AY50" s="16"/>
      <c r="AZ50" s="14"/>
      <c r="BA50" s="13"/>
      <c r="BB50" s="6"/>
      <c r="BC50" s="13"/>
      <c r="BD50" s="13"/>
      <c r="BH50" s="18"/>
      <c r="BK50" s="7"/>
      <c r="BL50" s="7"/>
    </row>
    <row r="51" spans="1:64" s="12" customFormat="1">
      <c r="A51" s="56">
        <v>3.62</v>
      </c>
      <c r="B51" s="56" t="s">
        <v>282</v>
      </c>
      <c r="C51" s="93">
        <v>4</v>
      </c>
      <c r="D51" s="57" t="s">
        <v>64</v>
      </c>
      <c r="E51" s="57" t="s">
        <v>271</v>
      </c>
      <c r="F51" s="57" t="s">
        <v>80</v>
      </c>
      <c r="G51" s="55">
        <v>13.94</v>
      </c>
      <c r="H51" s="37">
        <v>472</v>
      </c>
      <c r="I51" s="23">
        <v>11</v>
      </c>
      <c r="J51" s="22">
        <v>91</v>
      </c>
      <c r="K51" s="71"/>
      <c r="L51" s="22">
        <v>41</v>
      </c>
      <c r="M51" s="22">
        <v>105</v>
      </c>
      <c r="N51" s="47"/>
      <c r="O51" s="25">
        <f>+(M51/J51)</f>
        <v>1.1538461538461537</v>
      </c>
      <c r="P51" s="25">
        <f t="shared" si="2"/>
        <v>3.7272727272727271</v>
      </c>
      <c r="Q51" s="25">
        <f t="shared" si="3"/>
        <v>0.71917808219178081</v>
      </c>
      <c r="R51" s="19"/>
      <c r="S51" s="6"/>
      <c r="T51" s="13"/>
      <c r="U51" s="13"/>
      <c r="V51" s="13"/>
      <c r="W51" s="13"/>
      <c r="X51" s="14"/>
      <c r="Y51" s="14"/>
      <c r="Z51" s="14"/>
      <c r="AA51" s="14"/>
      <c r="AB51" s="14"/>
      <c r="AC51" s="14"/>
      <c r="AD51" s="14"/>
      <c r="AE51" s="14"/>
      <c r="AF51" s="14"/>
      <c r="AG51" s="6"/>
      <c r="AH51" s="13"/>
      <c r="AI51" s="14"/>
      <c r="AJ51" s="14"/>
      <c r="AK51" s="14"/>
      <c r="AP51" s="13"/>
      <c r="AQ51" s="13"/>
      <c r="AR51" s="6"/>
      <c r="AS51" s="13"/>
      <c r="AT51" s="14"/>
      <c r="AU51" s="13"/>
      <c r="AW51" s="16"/>
      <c r="AX51" s="16"/>
      <c r="AY51" s="16"/>
      <c r="AZ51" s="14"/>
      <c r="BA51" s="13"/>
      <c r="BB51" s="6"/>
      <c r="BC51" s="13"/>
      <c r="BD51" s="13"/>
      <c r="BH51" s="18"/>
      <c r="BK51" s="7"/>
      <c r="BL51" s="7"/>
    </row>
    <row r="52" spans="1:64" s="12" customFormat="1">
      <c r="A52" s="59" t="s">
        <v>95</v>
      </c>
      <c r="B52" s="59" t="s">
        <v>70</v>
      </c>
      <c r="C52" s="90">
        <v>3</v>
      </c>
      <c r="D52" s="60" t="s">
        <v>94</v>
      </c>
      <c r="E52" s="59" t="s">
        <v>91</v>
      </c>
      <c r="F52" s="60" t="s">
        <v>80</v>
      </c>
      <c r="G52" s="25">
        <v>23.20471596998928</v>
      </c>
      <c r="H52" s="26">
        <v>473</v>
      </c>
      <c r="I52" s="26">
        <v>4.3</v>
      </c>
      <c r="J52" s="22"/>
      <c r="K52" s="34" t="s">
        <v>73</v>
      </c>
      <c r="L52" s="26">
        <v>14</v>
      </c>
      <c r="M52" s="22">
        <v>99</v>
      </c>
      <c r="N52" s="22">
        <v>0.15</v>
      </c>
      <c r="O52" s="25"/>
      <c r="P52" s="25">
        <f t="shared" si="2"/>
        <v>3.2558139534883721</v>
      </c>
      <c r="Q52" s="25">
        <f t="shared" si="3"/>
        <v>0.87610619469026552</v>
      </c>
      <c r="R52" s="19"/>
      <c r="S52" s="6"/>
      <c r="T52" s="13"/>
      <c r="U52" s="13"/>
      <c r="V52" s="13"/>
      <c r="W52" s="13"/>
      <c r="X52" s="14"/>
      <c r="Y52" s="14"/>
      <c r="Z52" s="14"/>
      <c r="AA52" s="14"/>
      <c r="AB52" s="14"/>
      <c r="AC52" s="14"/>
      <c r="AD52" s="14"/>
      <c r="AE52" s="14"/>
      <c r="AF52" s="14"/>
      <c r="AG52" s="6"/>
      <c r="AH52" s="13"/>
      <c r="AI52" s="14"/>
      <c r="AJ52" s="14"/>
      <c r="AK52" s="14"/>
      <c r="AP52" s="13"/>
      <c r="AQ52" s="13"/>
      <c r="AR52" s="6"/>
      <c r="AS52" s="13"/>
      <c r="AT52" s="14"/>
      <c r="AU52" s="13"/>
      <c r="AW52" s="16"/>
      <c r="AX52" s="16"/>
      <c r="AY52" s="16"/>
      <c r="AZ52" s="14"/>
      <c r="BA52" s="13"/>
      <c r="BB52" s="6"/>
      <c r="BC52" s="13"/>
      <c r="BD52" s="13"/>
      <c r="BH52" s="18"/>
      <c r="BK52" s="7"/>
      <c r="BL52" s="7"/>
    </row>
    <row r="53" spans="1:64" s="12" customFormat="1">
      <c r="A53" s="59" t="s">
        <v>100</v>
      </c>
      <c r="B53" s="59" t="s">
        <v>70</v>
      </c>
      <c r="C53" s="90">
        <v>3</v>
      </c>
      <c r="D53" s="60" t="s">
        <v>94</v>
      </c>
      <c r="E53" s="59" t="s">
        <v>91</v>
      </c>
      <c r="F53" s="60" t="s">
        <v>80</v>
      </c>
      <c r="G53" s="25">
        <v>24.668435013262599</v>
      </c>
      <c r="H53" s="26">
        <v>485</v>
      </c>
      <c r="I53" s="26">
        <v>4.7</v>
      </c>
      <c r="J53" s="22"/>
      <c r="K53" s="34" t="s">
        <v>73</v>
      </c>
      <c r="L53" s="26">
        <v>13</v>
      </c>
      <c r="M53" s="22">
        <v>101</v>
      </c>
      <c r="N53" s="22"/>
      <c r="O53" s="25"/>
      <c r="P53" s="25">
        <f t="shared" si="2"/>
        <v>2.7659574468085104</v>
      </c>
      <c r="Q53" s="25">
        <f t="shared" si="3"/>
        <v>0.88596491228070173</v>
      </c>
      <c r="R53" s="19"/>
      <c r="S53" s="6"/>
      <c r="T53" s="13"/>
      <c r="U53" s="13"/>
      <c r="V53" s="13"/>
      <c r="W53" s="13"/>
      <c r="X53" s="14"/>
      <c r="Y53" s="14"/>
      <c r="Z53" s="14"/>
      <c r="AA53" s="14"/>
      <c r="AB53" s="14"/>
      <c r="AC53" s="14"/>
      <c r="AD53" s="14"/>
      <c r="AE53" s="14"/>
      <c r="AF53" s="14"/>
      <c r="AG53" s="6"/>
      <c r="AH53" s="13"/>
      <c r="AI53" s="14"/>
      <c r="AJ53" s="14"/>
      <c r="AK53" s="14"/>
      <c r="AP53" s="13"/>
      <c r="AQ53" s="13"/>
      <c r="AR53" s="6"/>
      <c r="AS53" s="13"/>
      <c r="AT53" s="14"/>
      <c r="AU53" s="13"/>
      <c r="AW53" s="16"/>
      <c r="AX53" s="16"/>
      <c r="AY53" s="16"/>
      <c r="AZ53" s="14"/>
      <c r="BA53" s="13"/>
      <c r="BB53" s="6"/>
      <c r="BC53" s="13"/>
      <c r="BD53" s="13"/>
      <c r="BH53" s="18"/>
      <c r="BK53" s="7"/>
      <c r="BL53" s="7"/>
    </row>
    <row r="54" spans="1:64" s="12" customFormat="1">
      <c r="A54" s="43"/>
      <c r="B54" s="36" t="s">
        <v>279</v>
      </c>
      <c r="C54" s="86"/>
      <c r="D54" s="43"/>
      <c r="E54" s="43"/>
      <c r="F54" s="43"/>
      <c r="G54" s="37" t="s">
        <v>10</v>
      </c>
      <c r="H54" s="36" t="s">
        <v>11</v>
      </c>
      <c r="I54" s="36" t="s">
        <v>11</v>
      </c>
      <c r="J54" s="36" t="s">
        <v>11</v>
      </c>
      <c r="K54" s="36" t="s">
        <v>11</v>
      </c>
      <c r="L54" s="36" t="s">
        <v>11</v>
      </c>
      <c r="M54" s="36" t="s">
        <v>11</v>
      </c>
      <c r="N54" s="36" t="s">
        <v>283</v>
      </c>
      <c r="O54" s="45"/>
      <c r="P54" s="45"/>
      <c r="Q54" s="45"/>
      <c r="R54" s="19"/>
      <c r="S54" s="6"/>
      <c r="T54" s="13"/>
      <c r="U54" s="13"/>
      <c r="V54" s="13"/>
      <c r="W54" s="13"/>
      <c r="X54" s="14"/>
      <c r="Y54" s="14"/>
      <c r="Z54" s="14"/>
      <c r="AA54" s="14"/>
      <c r="AB54" s="14"/>
      <c r="AC54" s="14"/>
      <c r="AD54" s="14"/>
      <c r="AE54" s="14"/>
      <c r="AF54" s="14"/>
      <c r="AG54" s="6"/>
      <c r="AH54" s="13"/>
      <c r="AI54" s="14"/>
      <c r="AJ54" s="14"/>
      <c r="AK54" s="14"/>
      <c r="AP54" s="13"/>
      <c r="AQ54" s="13"/>
      <c r="AR54" s="6"/>
      <c r="AS54" s="13"/>
      <c r="AT54" s="14"/>
      <c r="AU54" s="13"/>
      <c r="AW54" s="16"/>
      <c r="AX54" s="16"/>
      <c r="AY54" s="16"/>
      <c r="AZ54" s="14"/>
      <c r="BA54" s="13"/>
      <c r="BB54" s="6"/>
      <c r="BC54" s="13"/>
      <c r="BD54" s="13"/>
      <c r="BH54" s="18"/>
      <c r="BK54" s="7"/>
      <c r="BL54" s="7"/>
    </row>
    <row r="55" spans="1:64" s="12" customFormat="1">
      <c r="A55" s="40"/>
      <c r="B55" s="40"/>
      <c r="C55" s="87"/>
      <c r="D55" s="40"/>
      <c r="E55" s="40"/>
      <c r="F55" s="40"/>
      <c r="G55" s="41"/>
      <c r="H55" s="40"/>
      <c r="I55" s="40"/>
      <c r="J55" s="40"/>
      <c r="K55" s="69"/>
      <c r="L55" s="40"/>
      <c r="M55" s="40"/>
      <c r="N55" s="40"/>
      <c r="O55" s="42"/>
      <c r="P55" s="42"/>
      <c r="Q55" s="42"/>
      <c r="R55" s="19"/>
      <c r="S55" s="6"/>
      <c r="T55" s="13"/>
      <c r="U55" s="13"/>
      <c r="V55" s="13"/>
      <c r="W55" s="13"/>
      <c r="X55" s="14"/>
      <c r="Y55" s="14"/>
      <c r="Z55" s="14"/>
      <c r="AA55" s="14"/>
      <c r="AB55" s="14"/>
      <c r="AC55" s="14"/>
      <c r="AD55" s="14"/>
      <c r="AE55" s="14"/>
      <c r="AF55" s="14"/>
      <c r="AG55" s="6"/>
      <c r="AH55" s="13"/>
      <c r="AI55" s="14"/>
      <c r="AJ55" s="14"/>
      <c r="AK55" s="14"/>
      <c r="AP55" s="13"/>
      <c r="AQ55" s="13"/>
      <c r="AR55" s="6"/>
      <c r="AS55" s="13"/>
      <c r="AT55" s="14"/>
      <c r="AU55" s="13"/>
      <c r="AW55" s="16"/>
      <c r="AX55" s="16"/>
      <c r="AY55" s="16"/>
      <c r="AZ55" s="14"/>
      <c r="BA55" s="13"/>
      <c r="BB55" s="6"/>
      <c r="BC55" s="13"/>
      <c r="BD55" s="13"/>
      <c r="BH55" s="18"/>
      <c r="BK55" s="7"/>
      <c r="BL55" s="7"/>
    </row>
    <row r="56" spans="1:64" s="12" customFormat="1">
      <c r="A56" s="49" t="s">
        <v>268</v>
      </c>
      <c r="B56" s="49" t="s">
        <v>287</v>
      </c>
      <c r="C56" s="88">
        <v>1</v>
      </c>
      <c r="D56" s="49" t="s">
        <v>119</v>
      </c>
      <c r="E56" s="49" t="s">
        <v>82</v>
      </c>
      <c r="F56" s="49" t="s">
        <v>80</v>
      </c>
      <c r="G56" s="27">
        <v>27.663324887077227</v>
      </c>
      <c r="H56" s="22"/>
      <c r="I56" s="26">
        <v>5.0999999999999996</v>
      </c>
      <c r="J56" s="26">
        <v>138</v>
      </c>
      <c r="K56" s="29" t="s">
        <v>73</v>
      </c>
      <c r="L56" s="26">
        <v>32</v>
      </c>
      <c r="M56" s="26">
        <v>90</v>
      </c>
      <c r="N56" s="26"/>
      <c r="O56" s="47">
        <f>+(M56/J56)</f>
        <v>0.65217391304347827</v>
      </c>
      <c r="P56" s="47">
        <f>+(L56/G56)</f>
        <v>1.1567662285941855</v>
      </c>
      <c r="Q56" s="25">
        <f>+(M56/(M56+L56))</f>
        <v>0.73770491803278693</v>
      </c>
      <c r="R56" s="19"/>
      <c r="S56" s="6"/>
      <c r="T56" s="13"/>
      <c r="U56" s="13"/>
      <c r="V56" s="13"/>
      <c r="W56" s="13"/>
      <c r="X56" s="14"/>
      <c r="Y56" s="14"/>
      <c r="Z56" s="14"/>
      <c r="AA56" s="14"/>
      <c r="AB56" s="14"/>
      <c r="AC56" s="14"/>
      <c r="AD56" s="14"/>
      <c r="AE56" s="14"/>
      <c r="AF56" s="14"/>
      <c r="AG56" s="6"/>
      <c r="AH56" s="13"/>
      <c r="AI56" s="14"/>
      <c r="AJ56" s="14"/>
      <c r="AK56" s="14"/>
      <c r="AP56" s="13"/>
      <c r="AQ56" s="13"/>
      <c r="AR56" s="6"/>
      <c r="AS56" s="13"/>
      <c r="AT56" s="14"/>
      <c r="AU56" s="13"/>
      <c r="AW56" s="16"/>
      <c r="AX56" s="16"/>
      <c r="AY56" s="16"/>
      <c r="AZ56" s="14"/>
      <c r="BA56" s="13"/>
      <c r="BB56" s="6"/>
      <c r="BC56" s="13"/>
      <c r="BD56" s="13"/>
      <c r="BH56" s="18"/>
      <c r="BK56" s="7"/>
      <c r="BL56" s="7"/>
    </row>
    <row r="57" spans="1:64" s="12" customFormat="1">
      <c r="A57" s="49" t="s">
        <v>262</v>
      </c>
      <c r="B57" s="49" t="s">
        <v>125</v>
      </c>
      <c r="C57" s="88">
        <v>1</v>
      </c>
      <c r="D57" s="49" t="s">
        <v>126</v>
      </c>
      <c r="E57" s="49" t="s">
        <v>68</v>
      </c>
      <c r="F57" s="49" t="s">
        <v>80</v>
      </c>
      <c r="G57" s="27">
        <v>25.609356213793859</v>
      </c>
      <c r="H57" s="22"/>
      <c r="I57" s="26">
        <v>22.1</v>
      </c>
      <c r="J57" s="26"/>
      <c r="K57" s="29" t="s">
        <v>73</v>
      </c>
      <c r="L57" s="26">
        <v>50</v>
      </c>
      <c r="M57" s="26">
        <v>100</v>
      </c>
      <c r="N57" s="26"/>
      <c r="O57" s="47"/>
      <c r="P57" s="47">
        <f>+(L57/G57)</f>
        <v>1.9524114383269311</v>
      </c>
      <c r="Q57" s="25">
        <f>+(M57/(M57+L57))</f>
        <v>0.66666666666666663</v>
      </c>
      <c r="R57" s="19"/>
      <c r="S57" s="6"/>
      <c r="T57" s="13"/>
      <c r="U57" s="13"/>
      <c r="V57" s="13"/>
      <c r="W57" s="13"/>
      <c r="X57" s="14"/>
      <c r="Y57" s="14"/>
      <c r="Z57" s="14"/>
      <c r="AA57" s="14"/>
      <c r="AB57" s="14"/>
      <c r="AC57" s="14"/>
      <c r="AD57" s="14"/>
      <c r="AE57" s="14"/>
      <c r="AF57" s="14"/>
      <c r="AG57" s="6"/>
      <c r="AH57" s="13"/>
      <c r="AI57" s="14"/>
      <c r="AJ57" s="14"/>
      <c r="AK57" s="14"/>
      <c r="AP57" s="13"/>
      <c r="AQ57" s="13"/>
      <c r="AR57" s="6"/>
      <c r="AS57" s="13"/>
      <c r="AT57" s="14"/>
      <c r="AU57" s="13"/>
      <c r="AW57" s="16"/>
      <c r="AX57" s="16"/>
      <c r="AY57" s="16"/>
      <c r="AZ57" s="14"/>
      <c r="BA57" s="13"/>
      <c r="BB57" s="6"/>
      <c r="BC57" s="13"/>
      <c r="BD57" s="13"/>
      <c r="BH57" s="18"/>
      <c r="BK57" s="7"/>
      <c r="BL57" s="7"/>
    </row>
    <row r="58" spans="1:64" s="12" customFormat="1">
      <c r="A58" s="62" t="s">
        <v>101</v>
      </c>
      <c r="B58" s="59" t="s">
        <v>70</v>
      </c>
      <c r="C58" s="90">
        <v>3</v>
      </c>
      <c r="D58" s="60" t="s">
        <v>102</v>
      </c>
      <c r="E58" s="59" t="s">
        <v>97</v>
      </c>
      <c r="F58" s="60" t="s">
        <v>80</v>
      </c>
      <c r="G58" s="25">
        <v>22.990353697749192</v>
      </c>
      <c r="H58" s="22"/>
      <c r="I58" s="54">
        <v>5.3</v>
      </c>
      <c r="J58" s="22"/>
      <c r="K58" s="34" t="s">
        <v>73</v>
      </c>
      <c r="L58" s="54">
        <v>21</v>
      </c>
      <c r="M58" s="22">
        <v>113</v>
      </c>
      <c r="N58" s="22"/>
      <c r="O58" s="25"/>
      <c r="P58" s="25">
        <f>+(L58/I58)</f>
        <v>3.9622641509433962</v>
      </c>
      <c r="Q58" s="25">
        <f>+(M58/(M58+L58))</f>
        <v>0.84328358208955223</v>
      </c>
      <c r="R58" s="19"/>
      <c r="S58" s="6"/>
      <c r="T58" s="13"/>
      <c r="U58" s="13"/>
      <c r="V58" s="13"/>
      <c r="W58" s="13"/>
      <c r="X58" s="14"/>
      <c r="Y58" s="14"/>
      <c r="Z58" s="14"/>
      <c r="AA58" s="14"/>
      <c r="AB58" s="14"/>
      <c r="AC58" s="14"/>
      <c r="AD58" s="14"/>
      <c r="AE58" s="14"/>
      <c r="AF58" s="14"/>
      <c r="AG58" s="6"/>
      <c r="AH58" s="13"/>
      <c r="AI58" s="14"/>
      <c r="AJ58" s="14"/>
      <c r="AK58" s="14"/>
      <c r="AP58" s="13"/>
      <c r="AQ58" s="13"/>
      <c r="AR58" s="6"/>
      <c r="AS58" s="13"/>
      <c r="AT58" s="14"/>
      <c r="AU58" s="13"/>
      <c r="AW58" s="16"/>
      <c r="AX58" s="16"/>
      <c r="AY58" s="16"/>
      <c r="AZ58" s="14"/>
      <c r="BA58" s="13"/>
      <c r="BB58" s="6"/>
      <c r="BC58" s="13"/>
      <c r="BD58" s="13"/>
      <c r="BH58" s="18"/>
      <c r="BK58" s="7"/>
      <c r="BL58" s="7"/>
    </row>
    <row r="59" spans="1:64" s="12" customFormat="1">
      <c r="A59" s="62" t="s">
        <v>103</v>
      </c>
      <c r="B59" s="59" t="s">
        <v>70</v>
      </c>
      <c r="C59" s="90">
        <v>3</v>
      </c>
      <c r="D59" s="60" t="s">
        <v>102</v>
      </c>
      <c r="E59" s="59" t="s">
        <v>97</v>
      </c>
      <c r="F59" s="60" t="s">
        <v>80</v>
      </c>
      <c r="G59" s="25">
        <v>22.544353093898746</v>
      </c>
      <c r="H59" s="22"/>
      <c r="I59" s="54">
        <v>14.1</v>
      </c>
      <c r="J59" s="22"/>
      <c r="K59" s="34" t="s">
        <v>73</v>
      </c>
      <c r="L59" s="64">
        <v>34</v>
      </c>
      <c r="M59" s="22">
        <v>115</v>
      </c>
      <c r="N59" s="22"/>
      <c r="O59" s="25"/>
      <c r="P59" s="25">
        <f>+(L59/I59)</f>
        <v>2.4113475177304964</v>
      </c>
      <c r="Q59" s="25">
        <f>+(M59/(M59+L59))</f>
        <v>0.77181208053691275</v>
      </c>
      <c r="R59" s="19"/>
      <c r="S59" s="6"/>
      <c r="T59" s="13"/>
      <c r="U59" s="13"/>
      <c r="V59" s="13"/>
      <c r="W59" s="13"/>
      <c r="X59" s="14"/>
      <c r="Y59" s="14"/>
      <c r="Z59" s="14"/>
      <c r="AA59" s="14"/>
      <c r="AB59" s="14"/>
      <c r="AC59" s="14"/>
      <c r="AD59" s="14"/>
      <c r="AE59" s="14"/>
      <c r="AF59" s="14"/>
      <c r="AG59" s="6"/>
      <c r="AH59" s="13"/>
      <c r="AI59" s="14"/>
      <c r="AJ59" s="14"/>
      <c r="AK59" s="14"/>
      <c r="AP59" s="13"/>
      <c r="AQ59" s="13"/>
      <c r="AR59" s="6"/>
      <c r="AS59" s="13"/>
      <c r="AT59" s="14"/>
      <c r="AU59" s="13"/>
      <c r="AW59" s="16"/>
      <c r="AX59" s="16"/>
      <c r="AY59" s="16"/>
      <c r="AZ59" s="14"/>
      <c r="BA59" s="13"/>
      <c r="BB59" s="6"/>
      <c r="BC59" s="13"/>
      <c r="BD59" s="13"/>
      <c r="BH59" s="18"/>
      <c r="BK59" s="7"/>
      <c r="BL59" s="7"/>
    </row>
  </sheetData>
  <sortState xmlns:xlrd2="http://schemas.microsoft.com/office/spreadsheetml/2017/richdata2" ref="A2:Q59">
    <sortCondition ref="H2:H5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517E9-77EF-46AF-8B10-271A84C28136}">
  <dimension ref="A1:BM81"/>
  <sheetViews>
    <sheetView workbookViewId="0">
      <pane xSplit="13" ySplit="14" topLeftCell="N63" activePane="bottomRight" state="frozen"/>
      <selection pane="topRight" activeCell="M1" sqref="M1"/>
      <selection pane="bottomLeft" activeCell="A15" sqref="A15"/>
      <selection pane="bottomRight" sqref="A1:A1048576"/>
    </sheetView>
  </sheetViews>
  <sheetFormatPr baseColWidth="10" defaultColWidth="8.83203125" defaultRowHeight="15"/>
  <cols>
    <col min="2" max="2" width="14.83203125" customWidth="1"/>
    <col min="3" max="3" width="9.1640625" style="95"/>
    <col min="4" max="4" width="15.6640625" customWidth="1"/>
    <col min="5" max="5" width="22.33203125" customWidth="1"/>
  </cols>
  <sheetData>
    <row r="1" spans="1:65" s="12" customFormat="1">
      <c r="A1" s="43" t="s">
        <v>280</v>
      </c>
      <c r="B1" s="43" t="s">
        <v>104</v>
      </c>
      <c r="C1" s="85" t="s">
        <v>284</v>
      </c>
      <c r="D1" s="43" t="s">
        <v>61</v>
      </c>
      <c r="E1" s="43" t="s">
        <v>105</v>
      </c>
      <c r="F1" s="43" t="s">
        <v>277</v>
      </c>
      <c r="G1" s="44" t="s">
        <v>0</v>
      </c>
      <c r="H1" s="43" t="s">
        <v>5</v>
      </c>
      <c r="I1" s="43" t="s">
        <v>6</v>
      </c>
      <c r="J1" s="43" t="s">
        <v>3</v>
      </c>
      <c r="K1" s="43" t="s">
        <v>2</v>
      </c>
      <c r="L1" s="43" t="s">
        <v>4</v>
      </c>
      <c r="M1" s="43" t="s">
        <v>1</v>
      </c>
      <c r="N1" s="43" t="s">
        <v>62</v>
      </c>
      <c r="O1" s="45" t="s">
        <v>7</v>
      </c>
      <c r="P1" s="45" t="s">
        <v>8</v>
      </c>
      <c r="Q1" s="45" t="s">
        <v>9</v>
      </c>
      <c r="R1" s="15"/>
      <c r="S1" s="6"/>
      <c r="T1" s="13"/>
      <c r="U1" s="13"/>
      <c r="V1" s="13"/>
      <c r="W1" s="13"/>
      <c r="X1" s="14"/>
      <c r="Y1" s="14"/>
      <c r="Z1" s="14"/>
      <c r="AA1" s="14"/>
      <c r="AB1" s="14"/>
      <c r="AC1" s="14"/>
      <c r="AD1" s="14"/>
      <c r="AE1" s="14"/>
      <c r="AF1" s="14"/>
      <c r="AG1" s="6"/>
      <c r="AH1" s="13"/>
      <c r="AI1" s="14"/>
      <c r="AJ1" s="14"/>
      <c r="AK1" s="14"/>
      <c r="AP1" s="6"/>
      <c r="AQ1" s="13"/>
      <c r="AR1" s="6"/>
      <c r="AS1" s="13"/>
      <c r="AT1" s="14"/>
      <c r="AU1" s="13"/>
      <c r="AW1" s="16"/>
      <c r="AX1" s="16"/>
      <c r="AY1" s="16"/>
      <c r="AZ1" s="6"/>
      <c r="BA1" s="13"/>
      <c r="BB1" s="6"/>
      <c r="BC1" s="13"/>
      <c r="BD1" s="14"/>
      <c r="BF1" s="17"/>
      <c r="BG1" s="5"/>
      <c r="BH1" s="14"/>
      <c r="BI1" s="13"/>
      <c r="BJ1" s="6"/>
      <c r="BK1" s="6"/>
      <c r="BL1" s="6"/>
      <c r="BM1" s="14"/>
    </row>
    <row r="2" spans="1:65" s="12" customFormat="1">
      <c r="A2" s="43"/>
      <c r="B2" s="36" t="s">
        <v>279</v>
      </c>
      <c r="C2" s="86"/>
      <c r="D2" s="43"/>
      <c r="E2" s="43"/>
      <c r="F2" s="43"/>
      <c r="G2" s="37" t="s">
        <v>10</v>
      </c>
      <c r="H2" s="36" t="s">
        <v>11</v>
      </c>
      <c r="I2" s="36" t="s">
        <v>11</v>
      </c>
      <c r="J2" s="36" t="s">
        <v>11</v>
      </c>
      <c r="K2" s="36" t="s">
        <v>11</v>
      </c>
      <c r="L2" s="36" t="s">
        <v>11</v>
      </c>
      <c r="M2" s="36" t="s">
        <v>11</v>
      </c>
      <c r="N2" s="36" t="s">
        <v>283</v>
      </c>
      <c r="O2" s="45"/>
      <c r="P2" s="45"/>
      <c r="Q2" s="45"/>
      <c r="R2" s="19"/>
      <c r="S2" s="6"/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E2" s="14"/>
      <c r="AF2" s="14"/>
      <c r="AG2" s="6"/>
      <c r="AH2" s="13"/>
      <c r="AI2" s="14"/>
      <c r="AJ2" s="14"/>
      <c r="AK2" s="14"/>
      <c r="AP2" s="6"/>
      <c r="AQ2" s="13"/>
      <c r="AR2" s="6"/>
      <c r="AS2" s="13"/>
      <c r="AT2" s="14"/>
      <c r="AU2" s="13"/>
      <c r="AW2" s="16"/>
      <c r="AX2" s="16"/>
      <c r="AY2" s="16"/>
      <c r="AZ2" s="6"/>
      <c r="BA2" s="13"/>
      <c r="BB2" s="6"/>
      <c r="BC2" s="13"/>
      <c r="BD2" s="14"/>
      <c r="BH2" s="14"/>
      <c r="BI2" s="13"/>
      <c r="BJ2" s="6"/>
      <c r="BK2" s="6"/>
      <c r="BL2" s="6"/>
      <c r="BM2" s="14"/>
    </row>
    <row r="3" spans="1:65" s="12" customFormat="1">
      <c r="A3" s="40"/>
      <c r="B3" s="40"/>
      <c r="C3" s="87"/>
      <c r="D3" s="40"/>
      <c r="E3" s="40"/>
      <c r="F3" s="40"/>
      <c r="G3" s="41"/>
      <c r="H3" s="40"/>
      <c r="I3" s="40"/>
      <c r="J3" s="40"/>
      <c r="K3" s="69"/>
      <c r="L3" s="40"/>
      <c r="M3" s="40"/>
      <c r="N3" s="40"/>
      <c r="O3" s="42"/>
      <c r="P3" s="42"/>
      <c r="Q3" s="42"/>
      <c r="R3" s="19"/>
      <c r="S3" s="6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4"/>
      <c r="AF3" s="14"/>
      <c r="AG3" s="6"/>
      <c r="AH3" s="13"/>
      <c r="AI3" s="14"/>
      <c r="AJ3" s="14"/>
      <c r="AK3" s="14"/>
      <c r="AP3" s="6"/>
      <c r="AQ3" s="13"/>
      <c r="AR3" s="6"/>
      <c r="AS3" s="13"/>
      <c r="AT3" s="14"/>
      <c r="AU3" s="13"/>
      <c r="AW3" s="16"/>
      <c r="AX3" s="16"/>
      <c r="AY3" s="16"/>
      <c r="AZ3" s="6"/>
      <c r="BA3" s="13"/>
      <c r="BB3" s="6"/>
      <c r="BC3" s="13"/>
      <c r="BD3" s="14"/>
      <c r="BH3" s="14"/>
      <c r="BI3" s="13"/>
      <c r="BJ3" s="6"/>
      <c r="BK3" s="6"/>
      <c r="BL3" s="6"/>
      <c r="BM3" s="14"/>
    </row>
    <row r="4" spans="1:65" s="12" customFormat="1">
      <c r="A4" s="49" t="s">
        <v>246</v>
      </c>
      <c r="B4" s="49" t="s">
        <v>134</v>
      </c>
      <c r="C4" s="88">
        <v>1</v>
      </c>
      <c r="D4" s="49" t="s">
        <v>126</v>
      </c>
      <c r="E4" s="49" t="s">
        <v>161</v>
      </c>
      <c r="F4" s="49" t="s">
        <v>28</v>
      </c>
      <c r="G4" s="27">
        <v>29.032258064516132</v>
      </c>
      <c r="H4" s="26">
        <v>162</v>
      </c>
      <c r="I4" s="26">
        <v>12</v>
      </c>
      <c r="J4" s="26">
        <v>145</v>
      </c>
      <c r="K4" s="29" t="s">
        <v>73</v>
      </c>
      <c r="L4" s="26">
        <v>33</v>
      </c>
      <c r="M4" s="26">
        <v>105</v>
      </c>
      <c r="N4" s="26"/>
      <c r="O4" s="47">
        <f t="shared" ref="O4:O16" si="0">+(M4/J4)</f>
        <v>0.72413793103448276</v>
      </c>
      <c r="P4" s="47">
        <f t="shared" ref="P4:P16" si="1">+(L4/I4)</f>
        <v>2.75</v>
      </c>
      <c r="Q4" s="25">
        <f t="shared" ref="Q4:Q35" si="2">+(M4/(M4+L4))</f>
        <v>0.76086956521739135</v>
      </c>
      <c r="R4" s="19"/>
      <c r="S4" s="6"/>
      <c r="T4" s="13"/>
      <c r="U4" s="13"/>
      <c r="V4" s="13"/>
      <c r="W4" s="13"/>
      <c r="X4" s="14"/>
      <c r="Y4" s="14"/>
      <c r="Z4" s="14"/>
      <c r="AA4" s="14"/>
      <c r="AB4" s="14"/>
      <c r="AC4" s="14"/>
      <c r="AD4" s="14"/>
      <c r="AE4" s="14"/>
      <c r="AF4" s="14"/>
      <c r="AG4" s="6"/>
      <c r="AH4" s="13"/>
      <c r="AI4" s="14"/>
      <c r="AJ4" s="14"/>
      <c r="AK4" s="14"/>
      <c r="AP4" s="13"/>
      <c r="AQ4" s="13"/>
      <c r="AR4" s="6"/>
      <c r="AS4" s="13"/>
      <c r="AT4" s="14"/>
      <c r="AU4" s="13"/>
      <c r="AW4" s="16"/>
      <c r="AX4" s="16"/>
      <c r="AY4" s="16"/>
      <c r="AZ4" s="14"/>
      <c r="BA4" s="13"/>
      <c r="BB4" s="6"/>
      <c r="BC4" s="13"/>
      <c r="BD4" s="13"/>
      <c r="BH4" s="18"/>
      <c r="BK4" s="7"/>
      <c r="BL4" s="7"/>
    </row>
    <row r="5" spans="1:65" s="12" customFormat="1">
      <c r="A5" s="49" t="s">
        <v>246</v>
      </c>
      <c r="B5" s="49" t="s">
        <v>134</v>
      </c>
      <c r="C5" s="88">
        <v>1</v>
      </c>
      <c r="D5" s="49" t="s">
        <v>126</v>
      </c>
      <c r="E5" s="49" t="s">
        <v>161</v>
      </c>
      <c r="F5" s="49" t="s">
        <v>28</v>
      </c>
      <c r="G5" s="27">
        <v>29.032258064516132</v>
      </c>
      <c r="H5" s="26"/>
      <c r="I5" s="26">
        <v>12</v>
      </c>
      <c r="J5" s="26">
        <v>145</v>
      </c>
      <c r="K5" s="29" t="s">
        <v>73</v>
      </c>
      <c r="L5" s="26">
        <v>33</v>
      </c>
      <c r="M5" s="26">
        <v>105</v>
      </c>
      <c r="N5" s="26"/>
      <c r="O5" s="47">
        <f t="shared" si="0"/>
        <v>0.72413793103448276</v>
      </c>
      <c r="P5" s="47">
        <f t="shared" si="1"/>
        <v>2.75</v>
      </c>
      <c r="Q5" s="25">
        <f t="shared" si="2"/>
        <v>0.76086956521739135</v>
      </c>
      <c r="R5" s="19"/>
      <c r="S5" s="6"/>
      <c r="T5" s="13"/>
      <c r="U5" s="13"/>
      <c r="V5" s="13"/>
      <c r="W5" s="13"/>
      <c r="X5" s="14"/>
      <c r="Y5" s="14"/>
      <c r="Z5" s="14"/>
      <c r="AA5" s="14"/>
      <c r="AB5" s="14"/>
      <c r="AC5" s="14"/>
      <c r="AD5" s="14"/>
      <c r="AE5" s="14"/>
      <c r="AF5" s="14"/>
      <c r="AG5" s="6"/>
      <c r="AH5" s="13"/>
      <c r="AI5" s="14"/>
      <c r="AJ5" s="14"/>
      <c r="AK5" s="14"/>
      <c r="AP5" s="13"/>
      <c r="AQ5" s="13"/>
      <c r="AR5" s="6"/>
      <c r="AS5" s="13"/>
      <c r="AT5" s="14"/>
      <c r="AU5" s="13"/>
      <c r="AW5" s="16"/>
      <c r="AX5" s="16"/>
      <c r="AY5" s="16"/>
      <c r="AZ5" s="14"/>
      <c r="BA5" s="13"/>
      <c r="BB5" s="6"/>
      <c r="BC5" s="13"/>
      <c r="BD5" s="13"/>
      <c r="BH5" s="18"/>
      <c r="BK5" s="7"/>
      <c r="BL5" s="7"/>
    </row>
    <row r="6" spans="1:65" s="12" customFormat="1">
      <c r="A6" s="49" t="s">
        <v>206</v>
      </c>
      <c r="B6" s="49" t="s">
        <v>134</v>
      </c>
      <c r="C6" s="88">
        <v>1</v>
      </c>
      <c r="D6" s="49" t="s">
        <v>126</v>
      </c>
      <c r="E6" s="49" t="s">
        <v>34</v>
      </c>
      <c r="F6" s="49" t="s">
        <v>28</v>
      </c>
      <c r="G6" s="27">
        <v>28.736864679390951</v>
      </c>
      <c r="H6" s="26">
        <v>178</v>
      </c>
      <c r="I6" s="26">
        <v>19.7</v>
      </c>
      <c r="J6" s="26">
        <v>139</v>
      </c>
      <c r="K6" s="29" t="s">
        <v>73</v>
      </c>
      <c r="L6" s="26">
        <v>41</v>
      </c>
      <c r="M6" s="26">
        <v>107</v>
      </c>
      <c r="N6" s="26"/>
      <c r="O6" s="47">
        <f t="shared" si="0"/>
        <v>0.76978417266187049</v>
      </c>
      <c r="P6" s="47">
        <f t="shared" si="1"/>
        <v>2.0812182741116754</v>
      </c>
      <c r="Q6" s="25">
        <f t="shared" si="2"/>
        <v>0.72297297297297303</v>
      </c>
      <c r="R6" s="19"/>
      <c r="S6" s="6"/>
      <c r="T6" s="13"/>
      <c r="U6" s="13"/>
      <c r="V6" s="13"/>
      <c r="W6" s="13"/>
      <c r="X6" s="14"/>
      <c r="Y6" s="14"/>
      <c r="Z6" s="14"/>
      <c r="AA6" s="14"/>
      <c r="AB6" s="14"/>
      <c r="AC6" s="14"/>
      <c r="AD6" s="14"/>
      <c r="AE6" s="14"/>
      <c r="AF6" s="14"/>
      <c r="AG6" s="6"/>
      <c r="AH6" s="13"/>
      <c r="AI6" s="14"/>
      <c r="AJ6" s="14"/>
      <c r="AK6" s="14"/>
      <c r="AP6" s="13"/>
      <c r="AQ6" s="13"/>
      <c r="AR6" s="6"/>
      <c r="AS6" s="13"/>
      <c r="AT6" s="14"/>
      <c r="AU6" s="13"/>
      <c r="AW6" s="16"/>
      <c r="AX6" s="16"/>
      <c r="AY6" s="16"/>
      <c r="AZ6" s="14"/>
      <c r="BA6" s="13"/>
      <c r="BB6" s="6"/>
      <c r="BC6" s="13"/>
      <c r="BD6" s="13"/>
      <c r="BH6" s="18"/>
      <c r="BK6" s="7"/>
      <c r="BL6" s="7"/>
    </row>
    <row r="7" spans="1:65" s="12" customFormat="1">
      <c r="A7" s="49" t="s">
        <v>206</v>
      </c>
      <c r="B7" s="49" t="s">
        <v>134</v>
      </c>
      <c r="C7" s="88">
        <v>1</v>
      </c>
      <c r="D7" s="49" t="s">
        <v>126</v>
      </c>
      <c r="E7" s="49" t="s">
        <v>34</v>
      </c>
      <c r="F7" s="49" t="s">
        <v>28</v>
      </c>
      <c r="G7" s="27">
        <v>28.736864679390951</v>
      </c>
      <c r="H7" s="26"/>
      <c r="I7" s="26">
        <v>19.7</v>
      </c>
      <c r="J7" s="26">
        <v>139</v>
      </c>
      <c r="K7" s="29" t="s">
        <v>73</v>
      </c>
      <c r="L7" s="26">
        <v>41</v>
      </c>
      <c r="M7" s="26">
        <v>107</v>
      </c>
      <c r="N7" s="26"/>
      <c r="O7" s="47">
        <f t="shared" si="0"/>
        <v>0.76978417266187049</v>
      </c>
      <c r="P7" s="47">
        <f t="shared" si="1"/>
        <v>2.0812182741116754</v>
      </c>
      <c r="Q7" s="25">
        <f t="shared" si="2"/>
        <v>0.72297297297297303</v>
      </c>
      <c r="R7" s="19"/>
      <c r="S7" s="6"/>
      <c r="T7" s="13"/>
      <c r="U7" s="13"/>
      <c r="V7" s="13"/>
      <c r="W7" s="13"/>
      <c r="X7" s="14"/>
      <c r="Y7" s="14"/>
      <c r="Z7" s="14"/>
      <c r="AA7" s="14"/>
      <c r="AB7" s="14"/>
      <c r="AC7" s="14"/>
      <c r="AD7" s="14"/>
      <c r="AE7" s="14"/>
      <c r="AF7" s="14"/>
      <c r="AG7" s="6"/>
      <c r="AH7" s="13"/>
      <c r="AI7" s="14"/>
      <c r="AJ7" s="14"/>
      <c r="AK7" s="14"/>
      <c r="AP7" s="13"/>
      <c r="AQ7" s="13"/>
      <c r="AR7" s="6"/>
      <c r="AS7" s="13"/>
      <c r="AT7" s="14"/>
      <c r="AU7" s="13"/>
      <c r="AW7" s="16"/>
      <c r="AX7" s="16"/>
      <c r="AY7" s="16"/>
      <c r="AZ7" s="14"/>
      <c r="BA7" s="13"/>
      <c r="BB7" s="6"/>
      <c r="BC7" s="13"/>
      <c r="BD7" s="13"/>
      <c r="BH7" s="18"/>
      <c r="BK7" s="7"/>
      <c r="BL7" s="7"/>
    </row>
    <row r="8" spans="1:65" s="12" customFormat="1">
      <c r="A8" s="49" t="s">
        <v>245</v>
      </c>
      <c r="B8" s="49" t="s">
        <v>134</v>
      </c>
      <c r="C8" s="88">
        <v>1</v>
      </c>
      <c r="D8" s="49" t="s">
        <v>126</v>
      </c>
      <c r="E8" s="49" t="s">
        <v>161</v>
      </c>
      <c r="F8" s="49" t="s">
        <v>28</v>
      </c>
      <c r="G8" s="27">
        <v>28.666738405251273</v>
      </c>
      <c r="H8" s="26">
        <v>155</v>
      </c>
      <c r="I8" s="26">
        <v>20.399999999999999</v>
      </c>
      <c r="J8" s="26">
        <v>141</v>
      </c>
      <c r="K8" s="29" t="s">
        <v>73</v>
      </c>
      <c r="L8" s="26">
        <v>44</v>
      </c>
      <c r="M8" s="26">
        <v>103</v>
      </c>
      <c r="N8" s="26"/>
      <c r="O8" s="47">
        <f t="shared" si="0"/>
        <v>0.73049645390070927</v>
      </c>
      <c r="P8" s="47">
        <f t="shared" si="1"/>
        <v>2.1568627450980395</v>
      </c>
      <c r="Q8" s="25">
        <f t="shared" si="2"/>
        <v>0.70068027210884354</v>
      </c>
      <c r="R8" s="19"/>
      <c r="S8" s="6"/>
      <c r="T8" s="13"/>
      <c r="U8" s="13"/>
      <c r="V8" s="13"/>
      <c r="W8" s="13"/>
      <c r="X8" s="14"/>
      <c r="Y8" s="14"/>
      <c r="Z8" s="14"/>
      <c r="AA8" s="14"/>
      <c r="AB8" s="14"/>
      <c r="AC8" s="14"/>
      <c r="AD8" s="14"/>
      <c r="AE8" s="14"/>
      <c r="AF8" s="14"/>
      <c r="AG8" s="6"/>
      <c r="AH8" s="13"/>
      <c r="AI8" s="14"/>
      <c r="AJ8" s="14"/>
      <c r="AK8" s="14"/>
      <c r="AP8" s="13"/>
      <c r="AQ8" s="13"/>
      <c r="AR8" s="6"/>
      <c r="AS8" s="13"/>
      <c r="AT8" s="14"/>
      <c r="AU8" s="13"/>
      <c r="AW8" s="16"/>
      <c r="AX8" s="16"/>
      <c r="AY8" s="16"/>
      <c r="AZ8" s="14"/>
      <c r="BA8" s="13"/>
      <c r="BB8" s="6"/>
      <c r="BC8" s="13"/>
      <c r="BD8" s="13"/>
      <c r="BH8" s="18"/>
      <c r="BK8" s="7"/>
      <c r="BL8" s="7"/>
    </row>
    <row r="9" spans="1:65" s="12" customFormat="1">
      <c r="A9" s="49" t="s">
        <v>245</v>
      </c>
      <c r="B9" s="49" t="s">
        <v>134</v>
      </c>
      <c r="C9" s="88">
        <v>1</v>
      </c>
      <c r="D9" s="49" t="s">
        <v>126</v>
      </c>
      <c r="E9" s="49" t="s">
        <v>161</v>
      </c>
      <c r="F9" s="49" t="s">
        <v>28</v>
      </c>
      <c r="G9" s="27">
        <v>28.666738405251273</v>
      </c>
      <c r="H9" s="26"/>
      <c r="I9" s="26">
        <v>20.399999999999999</v>
      </c>
      <c r="J9" s="26">
        <v>141</v>
      </c>
      <c r="K9" s="29" t="s">
        <v>73</v>
      </c>
      <c r="L9" s="26">
        <v>44</v>
      </c>
      <c r="M9" s="26">
        <v>103</v>
      </c>
      <c r="N9" s="26"/>
      <c r="O9" s="47">
        <f t="shared" si="0"/>
        <v>0.73049645390070927</v>
      </c>
      <c r="P9" s="47">
        <f t="shared" si="1"/>
        <v>2.1568627450980395</v>
      </c>
      <c r="Q9" s="25">
        <f t="shared" si="2"/>
        <v>0.70068027210884354</v>
      </c>
      <c r="R9" s="19"/>
      <c r="S9" s="6"/>
      <c r="T9" s="13"/>
      <c r="U9" s="13"/>
      <c r="V9" s="13"/>
      <c r="W9" s="13"/>
      <c r="X9" s="14"/>
      <c r="Y9" s="14"/>
      <c r="Z9" s="14"/>
      <c r="AA9" s="14"/>
      <c r="AB9" s="14"/>
      <c r="AC9" s="14"/>
      <c r="AD9" s="14"/>
      <c r="AE9" s="14"/>
      <c r="AF9" s="14"/>
      <c r="AG9" s="6"/>
      <c r="AH9" s="13"/>
      <c r="AI9" s="14"/>
      <c r="AJ9" s="14"/>
      <c r="AK9" s="14"/>
      <c r="AP9" s="13"/>
      <c r="AQ9" s="13"/>
      <c r="AR9" s="6"/>
      <c r="AS9" s="13"/>
      <c r="AT9" s="14"/>
      <c r="AU9" s="13"/>
      <c r="AW9" s="16"/>
      <c r="AX9" s="16"/>
      <c r="AY9" s="16"/>
      <c r="AZ9" s="14"/>
      <c r="BA9" s="13"/>
      <c r="BB9" s="6"/>
      <c r="BC9" s="13"/>
      <c r="BD9" s="13"/>
      <c r="BH9" s="18"/>
      <c r="BK9" s="7"/>
      <c r="BL9" s="7"/>
    </row>
    <row r="10" spans="1:65" s="12" customFormat="1">
      <c r="A10" s="49" t="s">
        <v>248</v>
      </c>
      <c r="B10" s="49" t="s">
        <v>137</v>
      </c>
      <c r="C10" s="88">
        <v>1</v>
      </c>
      <c r="D10" s="49" t="s">
        <v>126</v>
      </c>
      <c r="E10" s="49" t="s">
        <v>152</v>
      </c>
      <c r="F10" s="49" t="s">
        <v>28</v>
      </c>
      <c r="G10" s="27">
        <v>28.230990911106186</v>
      </c>
      <c r="H10" s="26">
        <v>204</v>
      </c>
      <c r="I10" s="26">
        <v>19.8</v>
      </c>
      <c r="J10" s="26">
        <v>161</v>
      </c>
      <c r="K10" s="29" t="s">
        <v>73</v>
      </c>
      <c r="L10" s="26">
        <v>34</v>
      </c>
      <c r="M10" s="26">
        <v>101</v>
      </c>
      <c r="N10" s="26"/>
      <c r="O10" s="47">
        <f t="shared" si="0"/>
        <v>0.62732919254658381</v>
      </c>
      <c r="P10" s="47">
        <f t="shared" si="1"/>
        <v>1.7171717171717171</v>
      </c>
      <c r="Q10" s="25">
        <f t="shared" si="2"/>
        <v>0.74814814814814812</v>
      </c>
      <c r="R10" s="19"/>
      <c r="S10" s="6"/>
      <c r="T10" s="13"/>
      <c r="U10" s="13"/>
      <c r="V10" s="13"/>
      <c r="W10" s="13"/>
      <c r="X10" s="14"/>
      <c r="Y10" s="14"/>
      <c r="Z10" s="14"/>
      <c r="AA10" s="14"/>
      <c r="AB10" s="14"/>
      <c r="AC10" s="14"/>
      <c r="AD10" s="14"/>
      <c r="AE10" s="14"/>
      <c r="AF10" s="14"/>
      <c r="AG10" s="6"/>
      <c r="AH10" s="13"/>
      <c r="AI10" s="14"/>
      <c r="AJ10" s="14"/>
      <c r="AK10" s="14"/>
      <c r="AP10" s="13"/>
      <c r="AQ10" s="13"/>
      <c r="AR10" s="6"/>
      <c r="AS10" s="13"/>
      <c r="AT10" s="14"/>
      <c r="AU10" s="13"/>
      <c r="AW10" s="16"/>
      <c r="AX10" s="16"/>
      <c r="AY10" s="16"/>
      <c r="AZ10" s="14"/>
      <c r="BA10" s="13"/>
      <c r="BB10" s="6"/>
      <c r="BC10" s="13"/>
      <c r="BD10" s="13"/>
      <c r="BH10" s="18"/>
      <c r="BK10" s="7"/>
      <c r="BL10" s="7"/>
    </row>
    <row r="11" spans="1:65" s="12" customFormat="1">
      <c r="A11" s="49" t="s">
        <v>247</v>
      </c>
      <c r="B11" s="49" t="s">
        <v>134</v>
      </c>
      <c r="C11" s="88">
        <v>1</v>
      </c>
      <c r="D11" s="49" t="s">
        <v>126</v>
      </c>
      <c r="E11" s="49" t="s">
        <v>161</v>
      </c>
      <c r="F11" s="49" t="s">
        <v>28</v>
      </c>
      <c r="G11" s="27">
        <v>27.137919500501727</v>
      </c>
      <c r="H11" s="26">
        <v>147</v>
      </c>
      <c r="I11" s="26">
        <v>8.1999999999999993</v>
      </c>
      <c r="J11" s="26">
        <v>138</v>
      </c>
      <c r="K11" s="29" t="s">
        <v>73</v>
      </c>
      <c r="L11" s="26">
        <v>24</v>
      </c>
      <c r="M11" s="26">
        <v>105</v>
      </c>
      <c r="N11" s="26"/>
      <c r="O11" s="47">
        <f t="shared" si="0"/>
        <v>0.76086956521739135</v>
      </c>
      <c r="P11" s="47">
        <f t="shared" si="1"/>
        <v>2.9268292682926833</v>
      </c>
      <c r="Q11" s="25">
        <f t="shared" si="2"/>
        <v>0.81395348837209303</v>
      </c>
      <c r="R11" s="19"/>
      <c r="S11" s="6"/>
      <c r="T11" s="13"/>
      <c r="U11" s="13"/>
      <c r="V11" s="13"/>
      <c r="W11" s="13"/>
      <c r="X11" s="14"/>
      <c r="Y11" s="14"/>
      <c r="Z11" s="14"/>
      <c r="AA11" s="14"/>
      <c r="AB11" s="14"/>
      <c r="AC11" s="14"/>
      <c r="AD11" s="14"/>
      <c r="AE11" s="14"/>
      <c r="AF11" s="14"/>
      <c r="AG11" s="6"/>
      <c r="AH11" s="13"/>
      <c r="AI11" s="14"/>
      <c r="AJ11" s="14"/>
      <c r="AK11" s="14"/>
      <c r="AP11" s="13"/>
      <c r="AQ11" s="13"/>
      <c r="AR11" s="6"/>
      <c r="AS11" s="13"/>
      <c r="AT11" s="14"/>
      <c r="AU11" s="13"/>
      <c r="AW11" s="16"/>
      <c r="AX11" s="16"/>
      <c r="AY11" s="16"/>
      <c r="AZ11" s="14"/>
      <c r="BA11" s="13"/>
      <c r="BB11" s="6"/>
      <c r="BC11" s="13"/>
      <c r="BD11" s="13"/>
      <c r="BH11" s="18"/>
      <c r="BK11" s="7"/>
      <c r="BL11" s="7"/>
    </row>
    <row r="12" spans="1:65" s="12" customFormat="1">
      <c r="A12" s="51" t="s">
        <v>151</v>
      </c>
      <c r="B12" s="52" t="s">
        <v>125</v>
      </c>
      <c r="C12" s="89">
        <v>1</v>
      </c>
      <c r="D12" s="52" t="s">
        <v>126</v>
      </c>
      <c r="E12" s="52" t="s">
        <v>152</v>
      </c>
      <c r="F12" s="52" t="s">
        <v>28</v>
      </c>
      <c r="G12" s="23">
        <v>26.449428692340245</v>
      </c>
      <c r="H12" s="28">
        <v>264</v>
      </c>
      <c r="I12" s="26">
        <v>31.5</v>
      </c>
      <c r="J12" s="26">
        <v>193</v>
      </c>
      <c r="K12" s="34" t="s">
        <v>73</v>
      </c>
      <c r="L12" s="33">
        <v>68</v>
      </c>
      <c r="M12" s="22">
        <v>93</v>
      </c>
      <c r="N12" s="25">
        <v>0.32</v>
      </c>
      <c r="O12" s="25">
        <f t="shared" si="0"/>
        <v>0.48186528497409326</v>
      </c>
      <c r="P12" s="25">
        <f t="shared" si="1"/>
        <v>2.1587301587301586</v>
      </c>
      <c r="Q12" s="25">
        <f t="shared" si="2"/>
        <v>0.57763975155279501</v>
      </c>
      <c r="R12" s="19"/>
      <c r="S12" s="6"/>
      <c r="T12" s="13"/>
      <c r="U12" s="13"/>
      <c r="V12" s="13"/>
      <c r="W12" s="13"/>
      <c r="X12" s="14"/>
      <c r="Y12" s="14"/>
      <c r="Z12" s="14"/>
      <c r="AA12" s="14"/>
      <c r="AB12" s="14"/>
      <c r="AC12" s="14"/>
      <c r="AD12" s="14"/>
      <c r="AE12" s="14"/>
      <c r="AF12" s="14"/>
      <c r="AG12" s="6"/>
      <c r="AH12" s="13"/>
      <c r="AI12" s="14"/>
      <c r="AJ12" s="14"/>
      <c r="AK12" s="14"/>
      <c r="AP12" s="13"/>
      <c r="AQ12" s="13"/>
      <c r="AR12" s="6"/>
      <c r="AS12" s="13"/>
      <c r="AT12" s="14"/>
      <c r="AU12" s="13"/>
      <c r="AW12" s="16"/>
      <c r="AX12" s="16"/>
      <c r="AY12" s="16"/>
      <c r="AZ12" s="14"/>
      <c r="BA12" s="13"/>
      <c r="BB12" s="6"/>
      <c r="BC12" s="13"/>
      <c r="BD12" s="13"/>
      <c r="BH12" s="18"/>
      <c r="BK12" s="7"/>
      <c r="BL12" s="7"/>
    </row>
    <row r="13" spans="1:65" s="12" customFormat="1">
      <c r="A13" s="51" t="s">
        <v>163</v>
      </c>
      <c r="B13" s="52" t="s">
        <v>137</v>
      </c>
      <c r="C13" s="89">
        <v>1</v>
      </c>
      <c r="D13" s="52" t="s">
        <v>132</v>
      </c>
      <c r="E13" s="52" t="s">
        <v>164</v>
      </c>
      <c r="F13" s="52" t="s">
        <v>28</v>
      </c>
      <c r="G13" s="23">
        <v>26.006449599500677</v>
      </c>
      <c r="H13" s="28">
        <v>164</v>
      </c>
      <c r="I13" s="26">
        <v>30.1</v>
      </c>
      <c r="J13" s="26">
        <v>223</v>
      </c>
      <c r="K13" s="34" t="s">
        <v>73</v>
      </c>
      <c r="L13" s="26">
        <v>35</v>
      </c>
      <c r="M13" s="22">
        <v>101</v>
      </c>
      <c r="N13" s="25">
        <v>0.24</v>
      </c>
      <c r="O13" s="25">
        <f t="shared" si="0"/>
        <v>0.452914798206278</v>
      </c>
      <c r="P13" s="25">
        <f t="shared" si="1"/>
        <v>1.1627906976744184</v>
      </c>
      <c r="Q13" s="25">
        <f t="shared" si="2"/>
        <v>0.74264705882352944</v>
      </c>
      <c r="R13" s="19"/>
      <c r="S13" s="6"/>
      <c r="T13" s="13"/>
      <c r="U13" s="13"/>
      <c r="V13" s="13"/>
      <c r="W13" s="13"/>
      <c r="X13" s="14"/>
      <c r="Y13" s="14"/>
      <c r="Z13" s="14"/>
      <c r="AA13" s="14"/>
      <c r="AB13" s="14"/>
      <c r="AC13" s="14"/>
      <c r="AD13" s="14"/>
      <c r="AE13" s="14"/>
      <c r="AF13" s="14"/>
      <c r="AG13" s="6"/>
      <c r="AH13" s="13"/>
      <c r="AI13" s="14"/>
      <c r="AJ13" s="14"/>
      <c r="AK13" s="14"/>
      <c r="AP13" s="13"/>
      <c r="AQ13" s="13"/>
      <c r="AR13" s="6"/>
      <c r="AS13" s="13"/>
      <c r="AT13" s="14"/>
      <c r="AU13" s="13"/>
      <c r="AW13" s="16"/>
      <c r="AX13" s="16"/>
      <c r="AY13" s="16"/>
      <c r="AZ13" s="14"/>
      <c r="BA13" s="13"/>
      <c r="BB13" s="6"/>
      <c r="BC13" s="13"/>
      <c r="BD13" s="13"/>
      <c r="BH13" s="18"/>
      <c r="BK13" s="7"/>
      <c r="BL13" s="7"/>
    </row>
    <row r="14" spans="1:65" s="12" customFormat="1">
      <c r="A14" s="51" t="s">
        <v>160</v>
      </c>
      <c r="B14" s="52" t="s">
        <v>137</v>
      </c>
      <c r="C14" s="89">
        <v>1</v>
      </c>
      <c r="D14" s="52" t="s">
        <v>132</v>
      </c>
      <c r="E14" s="52" t="s">
        <v>161</v>
      </c>
      <c r="F14" s="52" t="s">
        <v>28</v>
      </c>
      <c r="G14" s="23">
        <v>25.794073758260506</v>
      </c>
      <c r="H14" s="28">
        <v>245</v>
      </c>
      <c r="I14" s="26">
        <v>19</v>
      </c>
      <c r="J14" s="26">
        <v>169</v>
      </c>
      <c r="K14" s="34" t="s">
        <v>73</v>
      </c>
      <c r="L14" s="26">
        <v>56</v>
      </c>
      <c r="M14" s="22">
        <v>92</v>
      </c>
      <c r="N14" s="25">
        <v>0.26</v>
      </c>
      <c r="O14" s="25">
        <f t="shared" si="0"/>
        <v>0.54437869822485208</v>
      </c>
      <c r="P14" s="25">
        <f t="shared" si="1"/>
        <v>2.9473684210526314</v>
      </c>
      <c r="Q14" s="25">
        <f t="shared" si="2"/>
        <v>0.6216216216216216</v>
      </c>
      <c r="R14" s="19"/>
      <c r="S14" s="6"/>
      <c r="T14" s="13"/>
      <c r="U14" s="13"/>
      <c r="V14" s="13"/>
      <c r="W14" s="13"/>
      <c r="X14" s="14"/>
      <c r="Y14" s="14"/>
      <c r="Z14" s="14"/>
      <c r="AA14" s="14"/>
      <c r="AB14" s="14"/>
      <c r="AC14" s="14"/>
      <c r="AD14" s="14"/>
      <c r="AE14" s="14"/>
      <c r="AF14" s="14"/>
      <c r="AG14" s="6"/>
      <c r="AH14" s="13"/>
      <c r="AI14" s="14"/>
      <c r="AJ14" s="14"/>
      <c r="AK14" s="14"/>
      <c r="AP14" s="13"/>
      <c r="AQ14" s="13"/>
      <c r="AR14" s="6"/>
      <c r="AS14" s="13"/>
      <c r="AT14" s="14"/>
      <c r="AU14" s="13"/>
      <c r="AW14" s="16"/>
      <c r="AX14" s="16"/>
      <c r="AY14" s="16"/>
      <c r="AZ14" s="14"/>
      <c r="BA14" s="13"/>
      <c r="BB14" s="6"/>
      <c r="BC14" s="13"/>
      <c r="BD14" s="13"/>
      <c r="BH14" s="18"/>
      <c r="BK14" s="7"/>
      <c r="BL14" s="7"/>
    </row>
    <row r="15" spans="1:65" s="12" customFormat="1">
      <c r="A15" s="61">
        <v>1426</v>
      </c>
      <c r="B15" s="59" t="s">
        <v>70</v>
      </c>
      <c r="C15" s="90">
        <v>3</v>
      </c>
      <c r="D15" s="60" t="s">
        <v>71</v>
      </c>
      <c r="E15" s="59" t="s">
        <v>31</v>
      </c>
      <c r="F15" s="59" t="s">
        <v>28</v>
      </c>
      <c r="G15" s="31">
        <v>25.703664365374401</v>
      </c>
      <c r="H15" s="26">
        <v>431</v>
      </c>
      <c r="I15" s="27">
        <v>4</v>
      </c>
      <c r="J15" s="26">
        <v>122</v>
      </c>
      <c r="K15" s="34" t="s">
        <v>73</v>
      </c>
      <c r="L15" s="26">
        <v>17</v>
      </c>
      <c r="M15" s="22">
        <v>112</v>
      </c>
      <c r="N15" s="22"/>
      <c r="O15" s="25">
        <f t="shared" si="0"/>
        <v>0.91803278688524592</v>
      </c>
      <c r="P15" s="25">
        <f t="shared" si="1"/>
        <v>4.25</v>
      </c>
      <c r="Q15" s="25">
        <f t="shared" si="2"/>
        <v>0.86821705426356588</v>
      </c>
      <c r="R15" s="19"/>
      <c r="S15" s="6"/>
      <c r="T15" s="13"/>
      <c r="U15" s="13"/>
      <c r="V15" s="13"/>
      <c r="W15" s="13"/>
      <c r="X15" s="14"/>
      <c r="Y15" s="14"/>
      <c r="Z15" s="14"/>
      <c r="AA15" s="14"/>
      <c r="AB15" s="14"/>
      <c r="AC15" s="14"/>
      <c r="AD15" s="14"/>
      <c r="AE15" s="14"/>
      <c r="AF15" s="14"/>
      <c r="AG15" s="6"/>
      <c r="AH15" s="13"/>
      <c r="AI15" s="14"/>
      <c r="AJ15" s="14"/>
      <c r="AK15" s="14"/>
      <c r="AP15" s="13"/>
      <c r="AQ15" s="13"/>
      <c r="AR15" s="6"/>
      <c r="AS15" s="13"/>
      <c r="AT15" s="14"/>
      <c r="AU15" s="13"/>
      <c r="AW15" s="16"/>
      <c r="AX15" s="16"/>
      <c r="AY15" s="16"/>
      <c r="AZ15" s="14"/>
      <c r="BA15" s="13"/>
      <c r="BB15" s="6"/>
      <c r="BC15" s="13"/>
      <c r="BD15" s="13"/>
      <c r="BH15" s="18"/>
      <c r="BK15" s="7"/>
      <c r="BL15" s="7"/>
    </row>
    <row r="16" spans="1:65" s="12" customFormat="1">
      <c r="A16" s="61">
        <v>1421</v>
      </c>
      <c r="B16" s="78" t="s">
        <v>70</v>
      </c>
      <c r="C16" s="91">
        <v>3</v>
      </c>
      <c r="D16" s="60" t="s">
        <v>71</v>
      </c>
      <c r="E16" s="59" t="s">
        <v>34</v>
      </c>
      <c r="F16" s="59" t="s">
        <v>28</v>
      </c>
      <c r="G16" s="25">
        <v>25.528335611397335</v>
      </c>
      <c r="H16" s="26">
        <v>428</v>
      </c>
      <c r="I16" s="27">
        <v>3</v>
      </c>
      <c r="J16" s="33">
        <v>123</v>
      </c>
      <c r="K16" s="34" t="s">
        <v>73</v>
      </c>
      <c r="L16" s="74">
        <v>7</v>
      </c>
      <c r="M16" s="22">
        <v>117</v>
      </c>
      <c r="N16" s="22"/>
      <c r="O16" s="25">
        <f t="shared" si="0"/>
        <v>0.95121951219512191</v>
      </c>
      <c r="P16" s="25">
        <f t="shared" si="1"/>
        <v>2.3333333333333335</v>
      </c>
      <c r="Q16" s="25">
        <f t="shared" si="2"/>
        <v>0.94354838709677424</v>
      </c>
      <c r="R16" s="19"/>
      <c r="S16" s="6"/>
      <c r="T16" s="13"/>
      <c r="U16" s="13"/>
      <c r="V16" s="13"/>
      <c r="W16" s="13"/>
      <c r="X16" s="14"/>
      <c r="Y16" s="14"/>
      <c r="Z16" s="14"/>
      <c r="AA16" s="14"/>
      <c r="AB16" s="14"/>
      <c r="AC16" s="14"/>
      <c r="AD16" s="14"/>
      <c r="AE16" s="14"/>
      <c r="AF16" s="14"/>
      <c r="AG16" s="6"/>
      <c r="AH16" s="13"/>
      <c r="AI16" s="14"/>
      <c r="AJ16" s="14"/>
      <c r="AK16" s="14"/>
      <c r="AP16" s="13"/>
      <c r="AQ16" s="13"/>
      <c r="AR16" s="6"/>
      <c r="AS16" s="13"/>
      <c r="AT16" s="14"/>
      <c r="AU16" s="13"/>
      <c r="AW16" s="16"/>
      <c r="AX16" s="16"/>
      <c r="AY16" s="16"/>
      <c r="AZ16" s="14"/>
      <c r="BA16" s="13"/>
      <c r="BB16" s="6"/>
      <c r="BC16" s="13"/>
      <c r="BD16" s="13"/>
      <c r="BH16" s="18"/>
      <c r="BK16" s="7"/>
      <c r="BL16" s="7"/>
    </row>
    <row r="17" spans="1:64" s="12" customFormat="1">
      <c r="A17" s="49" t="s">
        <v>250</v>
      </c>
      <c r="B17" s="49" t="s">
        <v>125</v>
      </c>
      <c r="C17" s="88">
        <v>1</v>
      </c>
      <c r="D17" s="49" t="s">
        <v>126</v>
      </c>
      <c r="E17" s="49" t="s">
        <v>152</v>
      </c>
      <c r="F17" s="49" t="s">
        <v>28</v>
      </c>
      <c r="G17" s="27">
        <v>25.507682389599228</v>
      </c>
      <c r="H17" s="22"/>
      <c r="I17" s="26">
        <v>12.3</v>
      </c>
      <c r="J17" s="26"/>
      <c r="K17" s="29" t="s">
        <v>73</v>
      </c>
      <c r="L17" s="26">
        <v>47</v>
      </c>
      <c r="M17" s="26">
        <v>91</v>
      </c>
      <c r="N17" s="26"/>
      <c r="O17" s="47"/>
      <c r="P17" s="47">
        <f>+(L17/G17)</f>
        <v>1.8425821398483571</v>
      </c>
      <c r="Q17" s="25">
        <f t="shared" si="2"/>
        <v>0.65942028985507251</v>
      </c>
      <c r="R17" s="19"/>
      <c r="S17" s="6"/>
      <c r="T17" s="13"/>
      <c r="U17" s="13"/>
      <c r="V17" s="13"/>
      <c r="W17" s="13"/>
      <c r="X17" s="14"/>
      <c r="Y17" s="14"/>
      <c r="Z17" s="14"/>
      <c r="AA17" s="14"/>
      <c r="AB17" s="14"/>
      <c r="AC17" s="14"/>
      <c r="AD17" s="14"/>
      <c r="AE17" s="14"/>
      <c r="AF17" s="14"/>
      <c r="AG17" s="6"/>
      <c r="AH17" s="13"/>
      <c r="AI17" s="14"/>
      <c r="AJ17" s="14"/>
      <c r="AK17" s="14"/>
      <c r="AP17" s="13"/>
      <c r="AQ17" s="13"/>
      <c r="AR17" s="6"/>
      <c r="AS17" s="13"/>
      <c r="AT17" s="14"/>
      <c r="AU17" s="13"/>
      <c r="AW17" s="16"/>
      <c r="AX17" s="16"/>
      <c r="AY17" s="16"/>
      <c r="AZ17" s="14"/>
      <c r="BA17" s="13"/>
      <c r="BB17" s="6"/>
      <c r="BC17" s="13"/>
      <c r="BD17" s="13"/>
      <c r="BH17" s="18"/>
      <c r="BK17" s="7"/>
      <c r="BL17" s="7"/>
    </row>
    <row r="18" spans="1:64" s="12" customFormat="1">
      <c r="A18" s="51" t="s">
        <v>165</v>
      </c>
      <c r="B18" s="52" t="s">
        <v>137</v>
      </c>
      <c r="C18" s="89">
        <v>1</v>
      </c>
      <c r="D18" s="52" t="s">
        <v>132</v>
      </c>
      <c r="E18" s="52" t="s">
        <v>166</v>
      </c>
      <c r="F18" s="52" t="s">
        <v>28</v>
      </c>
      <c r="G18" s="23">
        <v>25.501493811352965</v>
      </c>
      <c r="H18" s="28">
        <v>182</v>
      </c>
      <c r="I18" s="33">
        <v>48</v>
      </c>
      <c r="J18" s="26">
        <v>255</v>
      </c>
      <c r="K18" s="34" t="s">
        <v>73</v>
      </c>
      <c r="L18" s="26">
        <v>54</v>
      </c>
      <c r="M18" s="22">
        <v>89</v>
      </c>
      <c r="N18" s="25">
        <v>0.28000000000000003</v>
      </c>
      <c r="O18" s="25">
        <f>+(M18/J18)</f>
        <v>0.34901960784313724</v>
      </c>
      <c r="P18" s="25">
        <f t="shared" ref="P18:P49" si="3">+(L18/I18)</f>
        <v>1.125</v>
      </c>
      <c r="Q18" s="25">
        <f t="shared" si="2"/>
        <v>0.6223776223776224</v>
      </c>
      <c r="R18" s="19"/>
      <c r="S18" s="6"/>
      <c r="T18" s="13"/>
      <c r="U18" s="13"/>
      <c r="V18" s="13"/>
      <c r="W18" s="13"/>
      <c r="X18" s="14"/>
      <c r="Y18" s="14"/>
      <c r="Z18" s="14"/>
      <c r="AA18" s="14"/>
      <c r="AB18" s="14"/>
      <c r="AC18" s="14"/>
      <c r="AD18" s="14"/>
      <c r="AE18" s="14"/>
      <c r="AF18" s="14"/>
      <c r="AG18" s="6"/>
      <c r="AH18" s="13"/>
      <c r="AI18" s="14"/>
      <c r="AJ18" s="14"/>
      <c r="AK18" s="14"/>
      <c r="AP18" s="13"/>
      <c r="AQ18" s="13"/>
      <c r="AR18" s="6"/>
      <c r="AS18" s="13"/>
      <c r="AT18" s="14"/>
      <c r="AU18" s="13"/>
      <c r="AW18" s="16"/>
      <c r="AX18" s="16"/>
      <c r="AY18" s="16"/>
      <c r="AZ18" s="14"/>
      <c r="BA18" s="13"/>
      <c r="BB18" s="6"/>
      <c r="BC18" s="13"/>
      <c r="BD18" s="13"/>
      <c r="BH18" s="18"/>
      <c r="BK18" s="7"/>
      <c r="BL18" s="7"/>
    </row>
    <row r="19" spans="1:64" s="12" customFormat="1">
      <c r="A19" s="49" t="s">
        <v>249</v>
      </c>
      <c r="B19" s="49" t="s">
        <v>287</v>
      </c>
      <c r="C19" s="88">
        <v>1</v>
      </c>
      <c r="D19" s="49" t="s">
        <v>109</v>
      </c>
      <c r="E19" s="49" t="s">
        <v>168</v>
      </c>
      <c r="F19" s="49" t="s">
        <v>28</v>
      </c>
      <c r="G19" s="27">
        <v>25.46331012319229</v>
      </c>
      <c r="H19" s="26">
        <v>191</v>
      </c>
      <c r="I19" s="26">
        <v>15.1</v>
      </c>
      <c r="J19" s="26">
        <v>151</v>
      </c>
      <c r="K19" s="29" t="s">
        <v>73</v>
      </c>
      <c r="L19" s="26">
        <v>55</v>
      </c>
      <c r="M19" s="26">
        <v>93</v>
      </c>
      <c r="N19" s="26"/>
      <c r="O19" s="47">
        <f>+(M19/J19)</f>
        <v>0.61589403973509937</v>
      </c>
      <c r="P19" s="47">
        <f t="shared" si="3"/>
        <v>3.6423841059602649</v>
      </c>
      <c r="Q19" s="25">
        <f t="shared" si="2"/>
        <v>0.6283783783783784</v>
      </c>
      <c r="R19" s="19"/>
      <c r="S19" s="6"/>
      <c r="T19" s="13"/>
      <c r="U19" s="13"/>
      <c r="V19" s="13"/>
      <c r="W19" s="13"/>
      <c r="X19" s="14"/>
      <c r="Y19" s="14"/>
      <c r="Z19" s="14"/>
      <c r="AA19" s="14"/>
      <c r="AB19" s="14"/>
      <c r="AC19" s="14"/>
      <c r="AD19" s="14"/>
      <c r="AE19" s="14"/>
      <c r="AF19" s="14"/>
      <c r="AG19" s="6"/>
      <c r="AH19" s="13"/>
      <c r="AI19" s="14"/>
      <c r="AJ19" s="14"/>
      <c r="AK19" s="14"/>
      <c r="AP19" s="13"/>
      <c r="AQ19" s="13"/>
      <c r="AR19" s="6"/>
      <c r="AS19" s="13"/>
      <c r="AT19" s="14"/>
      <c r="AU19" s="13"/>
      <c r="AW19" s="16"/>
      <c r="AX19" s="16"/>
      <c r="AY19" s="16"/>
      <c r="AZ19" s="14"/>
      <c r="BA19" s="13"/>
      <c r="BB19" s="6"/>
      <c r="BC19" s="13"/>
      <c r="BD19" s="13"/>
      <c r="BH19" s="18"/>
      <c r="BK19" s="7"/>
      <c r="BL19" s="7"/>
    </row>
    <row r="20" spans="1:64" s="12" customFormat="1">
      <c r="A20" s="51" t="s">
        <v>159</v>
      </c>
      <c r="B20" s="52" t="s">
        <v>287</v>
      </c>
      <c r="C20" s="89">
        <v>1</v>
      </c>
      <c r="D20" s="52" t="s">
        <v>126</v>
      </c>
      <c r="E20" s="52" t="s">
        <v>152</v>
      </c>
      <c r="F20" s="52" t="s">
        <v>28</v>
      </c>
      <c r="G20" s="27">
        <v>25.107985380440802</v>
      </c>
      <c r="H20" s="28"/>
      <c r="I20" s="26">
        <v>17.5</v>
      </c>
      <c r="J20" s="26"/>
      <c r="K20" s="29" t="s">
        <v>73</v>
      </c>
      <c r="L20" s="26">
        <v>39</v>
      </c>
      <c r="M20" s="26">
        <v>85</v>
      </c>
      <c r="N20" s="25"/>
      <c r="O20" s="25"/>
      <c r="P20" s="25">
        <f t="shared" si="3"/>
        <v>2.2285714285714286</v>
      </c>
      <c r="Q20" s="25">
        <f t="shared" si="2"/>
        <v>0.68548387096774188</v>
      </c>
      <c r="R20" s="19"/>
      <c r="S20" s="6"/>
      <c r="T20" s="13"/>
      <c r="U20" s="13"/>
      <c r="V20" s="13"/>
      <c r="W20" s="13"/>
      <c r="X20" s="14"/>
      <c r="Y20" s="14"/>
      <c r="Z20" s="14"/>
      <c r="AA20" s="14"/>
      <c r="AB20" s="14"/>
      <c r="AC20" s="14"/>
      <c r="AD20" s="14"/>
      <c r="AE20" s="14"/>
      <c r="AF20" s="14"/>
      <c r="AG20" s="6"/>
      <c r="AH20" s="13"/>
      <c r="AI20" s="14"/>
      <c r="AJ20" s="14"/>
      <c r="AK20" s="14"/>
      <c r="AP20" s="13"/>
      <c r="AQ20" s="13"/>
      <c r="AR20" s="6"/>
      <c r="AS20" s="13"/>
      <c r="AT20" s="14"/>
      <c r="AU20" s="13"/>
      <c r="AW20" s="16"/>
      <c r="AX20" s="16"/>
      <c r="AY20" s="16"/>
      <c r="AZ20" s="14"/>
      <c r="BA20" s="13"/>
      <c r="BB20" s="6"/>
      <c r="BC20" s="13"/>
      <c r="BD20" s="13"/>
      <c r="BH20" s="18"/>
      <c r="BK20" s="7"/>
      <c r="BL20" s="7"/>
    </row>
    <row r="21" spans="1:64" s="12" customFormat="1">
      <c r="A21" s="49" t="s">
        <v>159</v>
      </c>
      <c r="B21" s="49" t="s">
        <v>233</v>
      </c>
      <c r="C21" s="88">
        <v>1</v>
      </c>
      <c r="D21" s="49" t="s">
        <v>126</v>
      </c>
      <c r="E21" s="49" t="s">
        <v>152</v>
      </c>
      <c r="F21" s="49" t="s">
        <v>28</v>
      </c>
      <c r="G21" s="23">
        <v>25.107985380440802</v>
      </c>
      <c r="H21" s="26"/>
      <c r="I21" s="26">
        <v>17.5</v>
      </c>
      <c r="J21" s="26"/>
      <c r="K21" s="29" t="s">
        <v>73</v>
      </c>
      <c r="L21" s="26">
        <v>39</v>
      </c>
      <c r="M21" s="26">
        <v>85</v>
      </c>
      <c r="N21" s="26"/>
      <c r="O21" s="47"/>
      <c r="P21" s="47">
        <f t="shared" si="3"/>
        <v>2.2285714285714286</v>
      </c>
      <c r="Q21" s="25">
        <f t="shared" si="2"/>
        <v>0.68548387096774188</v>
      </c>
      <c r="R21" s="19"/>
      <c r="S21" s="6"/>
      <c r="T21" s="13"/>
      <c r="U21" s="13"/>
      <c r="V21" s="13"/>
      <c r="W21" s="13"/>
      <c r="X21" s="14"/>
      <c r="Y21" s="14"/>
      <c r="Z21" s="14"/>
      <c r="AA21" s="14"/>
      <c r="AB21" s="14"/>
      <c r="AC21" s="14"/>
      <c r="AD21" s="14"/>
      <c r="AE21" s="14"/>
      <c r="AF21" s="14"/>
      <c r="AG21" s="6"/>
      <c r="AH21" s="13"/>
      <c r="AI21" s="14"/>
      <c r="AJ21" s="14"/>
      <c r="AK21" s="14"/>
      <c r="AP21" s="13"/>
      <c r="AQ21" s="13"/>
      <c r="AR21" s="6"/>
      <c r="AS21" s="13"/>
      <c r="AT21" s="14"/>
      <c r="AU21" s="13"/>
      <c r="AW21" s="16"/>
      <c r="AX21" s="16"/>
      <c r="AY21" s="16"/>
      <c r="AZ21" s="14"/>
      <c r="BA21" s="13"/>
      <c r="BB21" s="6"/>
      <c r="BC21" s="13"/>
      <c r="BD21" s="13"/>
      <c r="BH21" s="18"/>
      <c r="BK21" s="7"/>
      <c r="BL21" s="7"/>
    </row>
    <row r="22" spans="1:64" s="12" customFormat="1">
      <c r="A22" s="51" t="s">
        <v>156</v>
      </c>
      <c r="B22" s="52" t="s">
        <v>287</v>
      </c>
      <c r="C22" s="89">
        <v>1</v>
      </c>
      <c r="D22" s="52" t="s">
        <v>126</v>
      </c>
      <c r="E22" s="52" t="s">
        <v>152</v>
      </c>
      <c r="F22" s="52" t="s">
        <v>28</v>
      </c>
      <c r="G22" s="27">
        <v>24.906654952778386</v>
      </c>
      <c r="H22" s="28"/>
      <c r="I22" s="26">
        <v>16.100000000000001</v>
      </c>
      <c r="J22" s="26"/>
      <c r="K22" s="29" t="s">
        <v>73</v>
      </c>
      <c r="L22" s="26">
        <v>52</v>
      </c>
      <c r="M22" s="26">
        <v>81</v>
      </c>
      <c r="N22" s="25"/>
      <c r="O22" s="25"/>
      <c r="P22" s="25">
        <f t="shared" si="3"/>
        <v>3.2298136645962732</v>
      </c>
      <c r="Q22" s="25">
        <f t="shared" si="2"/>
        <v>0.60902255639097747</v>
      </c>
      <c r="R22" s="19"/>
      <c r="S22" s="6"/>
      <c r="T22" s="13"/>
      <c r="U22" s="13"/>
      <c r="V22" s="13"/>
      <c r="W22" s="13"/>
      <c r="X22" s="14"/>
      <c r="Y22" s="14"/>
      <c r="Z22" s="14"/>
      <c r="AA22" s="14"/>
      <c r="AB22" s="14"/>
      <c r="AC22" s="14"/>
      <c r="AD22" s="14"/>
      <c r="AE22" s="14"/>
      <c r="AF22" s="14"/>
      <c r="AG22" s="6"/>
      <c r="AH22" s="13"/>
      <c r="AI22" s="14"/>
      <c r="AJ22" s="14"/>
      <c r="AK22" s="14"/>
      <c r="AP22" s="13"/>
      <c r="AQ22" s="13"/>
      <c r="AR22" s="6"/>
      <c r="AS22" s="13"/>
      <c r="AT22" s="14"/>
      <c r="AU22" s="13"/>
      <c r="AW22" s="16"/>
      <c r="AX22" s="16"/>
      <c r="AY22" s="16"/>
      <c r="AZ22" s="14"/>
      <c r="BA22" s="13"/>
      <c r="BB22" s="6"/>
      <c r="BC22" s="13"/>
      <c r="BD22" s="13"/>
      <c r="BH22" s="18"/>
      <c r="BK22" s="7"/>
      <c r="BL22" s="7"/>
    </row>
    <row r="23" spans="1:64" s="12" customFormat="1">
      <c r="A23" s="49" t="s">
        <v>156</v>
      </c>
      <c r="B23" s="49" t="s">
        <v>233</v>
      </c>
      <c r="C23" s="88">
        <v>1</v>
      </c>
      <c r="D23" s="49" t="s">
        <v>126</v>
      </c>
      <c r="E23" s="49" t="s">
        <v>152</v>
      </c>
      <c r="F23" s="49" t="s">
        <v>28</v>
      </c>
      <c r="G23" s="27">
        <v>24.906654952778386</v>
      </c>
      <c r="H23" s="26"/>
      <c r="I23" s="26">
        <v>16.100000000000001</v>
      </c>
      <c r="J23" s="26"/>
      <c r="K23" s="29" t="s">
        <v>73</v>
      </c>
      <c r="L23" s="26">
        <v>52</v>
      </c>
      <c r="M23" s="26">
        <v>81</v>
      </c>
      <c r="N23" s="26"/>
      <c r="O23" s="47"/>
      <c r="P23" s="47">
        <f t="shared" si="3"/>
        <v>3.2298136645962732</v>
      </c>
      <c r="Q23" s="25">
        <f t="shared" si="2"/>
        <v>0.60902255639097747</v>
      </c>
      <c r="R23" s="19"/>
      <c r="S23" s="6"/>
      <c r="T23" s="13"/>
      <c r="U23" s="13"/>
      <c r="V23" s="13"/>
      <c r="W23" s="13"/>
      <c r="X23" s="14"/>
      <c r="Y23" s="14"/>
      <c r="Z23" s="14"/>
      <c r="AA23" s="14"/>
      <c r="AB23" s="14"/>
      <c r="AC23" s="14"/>
      <c r="AD23" s="14"/>
      <c r="AE23" s="14"/>
      <c r="AF23" s="14"/>
      <c r="AG23" s="6"/>
      <c r="AH23" s="13"/>
      <c r="AI23" s="14"/>
      <c r="AJ23" s="14"/>
      <c r="AK23" s="14"/>
      <c r="AP23" s="13"/>
      <c r="AQ23" s="13"/>
      <c r="AR23" s="6"/>
      <c r="AS23" s="13"/>
      <c r="AT23" s="14"/>
      <c r="AU23" s="13"/>
      <c r="AW23" s="16"/>
      <c r="AX23" s="16"/>
      <c r="AY23" s="16"/>
      <c r="AZ23" s="14"/>
      <c r="BA23" s="13"/>
      <c r="BB23" s="6"/>
      <c r="BC23" s="13"/>
      <c r="BD23" s="13"/>
      <c r="BH23" s="18"/>
      <c r="BK23" s="7"/>
      <c r="BL23" s="7"/>
    </row>
    <row r="24" spans="1:64" s="12" customFormat="1">
      <c r="A24" s="61">
        <v>1423</v>
      </c>
      <c r="B24" s="59" t="s">
        <v>70</v>
      </c>
      <c r="C24" s="90">
        <v>3</v>
      </c>
      <c r="D24" s="60" t="s">
        <v>71</v>
      </c>
      <c r="E24" s="59" t="s">
        <v>31</v>
      </c>
      <c r="F24" s="59" t="s">
        <v>28</v>
      </c>
      <c r="G24" s="25">
        <v>24.90335051546392</v>
      </c>
      <c r="H24" s="26">
        <v>397</v>
      </c>
      <c r="I24" s="27">
        <v>4</v>
      </c>
      <c r="J24" s="26">
        <v>116</v>
      </c>
      <c r="K24" s="34" t="s">
        <v>73</v>
      </c>
      <c r="L24" s="26">
        <v>13</v>
      </c>
      <c r="M24" s="22">
        <v>114</v>
      </c>
      <c r="N24" s="22"/>
      <c r="O24" s="25">
        <f>+(M24/J24)</f>
        <v>0.98275862068965514</v>
      </c>
      <c r="P24" s="25">
        <f t="shared" si="3"/>
        <v>3.25</v>
      </c>
      <c r="Q24" s="25">
        <f t="shared" si="2"/>
        <v>0.89763779527559051</v>
      </c>
      <c r="R24" s="19"/>
      <c r="S24" s="6"/>
      <c r="T24" s="13"/>
      <c r="U24" s="13"/>
      <c r="V24" s="13"/>
      <c r="W24" s="13"/>
      <c r="X24" s="14"/>
      <c r="Y24" s="14"/>
      <c r="Z24" s="14"/>
      <c r="AA24" s="14"/>
      <c r="AB24" s="14"/>
      <c r="AC24" s="14"/>
      <c r="AD24" s="14"/>
      <c r="AE24" s="14"/>
      <c r="AF24" s="14"/>
      <c r="AG24" s="6"/>
      <c r="AH24" s="13"/>
      <c r="AI24" s="14"/>
      <c r="AJ24" s="14"/>
      <c r="AK24" s="14"/>
      <c r="AP24" s="13"/>
      <c r="AQ24" s="13"/>
      <c r="AR24" s="6"/>
      <c r="AS24" s="13"/>
      <c r="AT24" s="14"/>
      <c r="AU24" s="13"/>
      <c r="AW24" s="16"/>
      <c r="AX24" s="16"/>
      <c r="AY24" s="16"/>
      <c r="AZ24" s="14"/>
      <c r="BA24" s="13"/>
      <c r="BB24" s="6"/>
      <c r="BC24" s="13"/>
      <c r="BD24" s="13"/>
      <c r="BH24" s="18"/>
      <c r="BK24" s="7"/>
      <c r="BL24" s="7"/>
    </row>
    <row r="25" spans="1:64" s="12" customFormat="1">
      <c r="A25" s="59">
        <v>1315</v>
      </c>
      <c r="B25" s="59" t="s">
        <v>70</v>
      </c>
      <c r="C25" s="90">
        <v>3</v>
      </c>
      <c r="D25" s="60" t="s">
        <v>71</v>
      </c>
      <c r="E25" s="59" t="s">
        <v>72</v>
      </c>
      <c r="F25" s="59" t="s">
        <v>28</v>
      </c>
      <c r="G25" s="25">
        <v>24.76326239690459</v>
      </c>
      <c r="H25" s="26">
        <v>395</v>
      </c>
      <c r="I25" s="26">
        <v>3.4</v>
      </c>
      <c r="J25" s="22"/>
      <c r="K25" s="34" t="s">
        <v>73</v>
      </c>
      <c r="L25" s="26">
        <v>19</v>
      </c>
      <c r="M25" s="22">
        <v>104</v>
      </c>
      <c r="N25" s="22">
        <v>0.13</v>
      </c>
      <c r="O25" s="25"/>
      <c r="P25" s="25">
        <f t="shared" si="3"/>
        <v>5.5882352941176476</v>
      </c>
      <c r="Q25" s="25">
        <f t="shared" si="2"/>
        <v>0.84552845528455289</v>
      </c>
      <c r="R25" s="19"/>
      <c r="S25" s="6"/>
      <c r="T25" s="13"/>
      <c r="U25" s="13"/>
      <c r="V25" s="13"/>
      <c r="W25" s="13"/>
      <c r="X25" s="14"/>
      <c r="Y25" s="14"/>
      <c r="Z25" s="14"/>
      <c r="AA25" s="14"/>
      <c r="AB25" s="14"/>
      <c r="AC25" s="14"/>
      <c r="AD25" s="14"/>
      <c r="AE25" s="14"/>
      <c r="AF25" s="14"/>
      <c r="AG25" s="6"/>
      <c r="AH25" s="13"/>
      <c r="AI25" s="14"/>
      <c r="AJ25" s="14"/>
      <c r="AK25" s="14"/>
      <c r="AP25" s="13"/>
      <c r="AQ25" s="13"/>
      <c r="AR25" s="6"/>
      <c r="AS25" s="13"/>
      <c r="AT25" s="14"/>
      <c r="AU25" s="13"/>
      <c r="AW25" s="16"/>
      <c r="AX25" s="16"/>
      <c r="AY25" s="16"/>
      <c r="AZ25" s="14"/>
      <c r="BA25" s="13"/>
      <c r="BB25" s="6"/>
      <c r="BC25" s="13"/>
      <c r="BD25" s="13"/>
      <c r="BH25" s="18"/>
      <c r="BK25" s="7"/>
      <c r="BL25" s="7"/>
    </row>
    <row r="26" spans="1:64">
      <c r="A26" s="51" t="s">
        <v>157</v>
      </c>
      <c r="B26" s="52" t="s">
        <v>287</v>
      </c>
      <c r="C26" s="89">
        <v>1</v>
      </c>
      <c r="D26" s="52" t="s">
        <v>126</v>
      </c>
      <c r="E26" s="52" t="s">
        <v>155</v>
      </c>
      <c r="F26" s="52" t="s">
        <v>28</v>
      </c>
      <c r="G26" s="27">
        <v>24.684385382059794</v>
      </c>
      <c r="H26" s="28"/>
      <c r="I26" s="26">
        <v>18.7</v>
      </c>
      <c r="J26" s="26"/>
      <c r="K26" s="29" t="s">
        <v>73</v>
      </c>
      <c r="L26" s="26">
        <v>47</v>
      </c>
      <c r="M26" s="26">
        <v>86</v>
      </c>
      <c r="N26" s="25"/>
      <c r="O26" s="25"/>
      <c r="P26" s="25">
        <f t="shared" si="3"/>
        <v>2.5133689839572195</v>
      </c>
      <c r="Q26" s="25">
        <f t="shared" si="2"/>
        <v>0.64661654135338342</v>
      </c>
    </row>
    <row r="27" spans="1:64">
      <c r="A27" s="49" t="s">
        <v>157</v>
      </c>
      <c r="B27" s="49" t="s">
        <v>233</v>
      </c>
      <c r="C27" s="88">
        <v>1</v>
      </c>
      <c r="D27" s="49" t="s">
        <v>126</v>
      </c>
      <c r="E27" s="49" t="s">
        <v>34</v>
      </c>
      <c r="F27" s="49" t="s">
        <v>28</v>
      </c>
      <c r="G27" s="23">
        <v>24.684385382059794</v>
      </c>
      <c r="H27" s="26"/>
      <c r="I27" s="26">
        <v>18.7</v>
      </c>
      <c r="J27" s="26"/>
      <c r="K27" s="29" t="s">
        <v>73</v>
      </c>
      <c r="L27" s="26">
        <v>47</v>
      </c>
      <c r="M27" s="26">
        <v>86</v>
      </c>
      <c r="N27" s="26"/>
      <c r="O27" s="47"/>
      <c r="P27" s="47">
        <f t="shared" si="3"/>
        <v>2.5133689839572195</v>
      </c>
      <c r="Q27" s="25">
        <f t="shared" si="2"/>
        <v>0.64661654135338342</v>
      </c>
    </row>
    <row r="28" spans="1:64">
      <c r="A28" s="51" t="s">
        <v>162</v>
      </c>
      <c r="B28" s="52" t="s">
        <v>137</v>
      </c>
      <c r="C28" s="89">
        <v>1</v>
      </c>
      <c r="D28" s="52" t="s">
        <v>132</v>
      </c>
      <c r="E28" s="52" t="s">
        <v>72</v>
      </c>
      <c r="F28" s="52" t="s">
        <v>28</v>
      </c>
      <c r="G28" s="23">
        <v>24.201252520963802</v>
      </c>
      <c r="H28" s="28">
        <v>279</v>
      </c>
      <c r="I28" s="26">
        <v>18.5</v>
      </c>
      <c r="J28" s="26">
        <v>168</v>
      </c>
      <c r="K28" s="34" t="s">
        <v>73</v>
      </c>
      <c r="L28" s="26">
        <v>54</v>
      </c>
      <c r="M28" s="22">
        <v>99</v>
      </c>
      <c r="N28" s="25">
        <v>0.2</v>
      </c>
      <c r="O28" s="25">
        <f>+(M28/J28)</f>
        <v>0.5892857142857143</v>
      </c>
      <c r="P28" s="25">
        <f t="shared" si="3"/>
        <v>2.9189189189189189</v>
      </c>
      <c r="Q28" s="25">
        <f t="shared" si="2"/>
        <v>0.6470588235294118</v>
      </c>
    </row>
    <row r="29" spans="1:64">
      <c r="A29" s="51" t="s">
        <v>153</v>
      </c>
      <c r="B29" s="52" t="s">
        <v>108</v>
      </c>
      <c r="C29" s="89">
        <v>1</v>
      </c>
      <c r="D29" s="52" t="s">
        <v>126</v>
      </c>
      <c r="E29" s="52" t="s">
        <v>155</v>
      </c>
      <c r="F29" s="52" t="s">
        <v>28</v>
      </c>
      <c r="G29" s="27">
        <v>23.345462815556058</v>
      </c>
      <c r="H29" s="28"/>
      <c r="I29" s="26">
        <v>16.100000000000001</v>
      </c>
      <c r="J29" s="26"/>
      <c r="K29" s="29" t="s">
        <v>73</v>
      </c>
      <c r="L29" s="26">
        <v>43</v>
      </c>
      <c r="M29" s="26">
        <v>79</v>
      </c>
      <c r="N29" s="25"/>
      <c r="O29" s="25"/>
      <c r="P29" s="25">
        <f t="shared" si="3"/>
        <v>2.670807453416149</v>
      </c>
      <c r="Q29" s="25">
        <f t="shared" si="2"/>
        <v>0.64754098360655743</v>
      </c>
    </row>
    <row r="30" spans="1:64">
      <c r="A30" s="49" t="s">
        <v>153</v>
      </c>
      <c r="B30" s="49" t="s">
        <v>233</v>
      </c>
      <c r="C30" s="88">
        <v>1</v>
      </c>
      <c r="D30" s="49" t="s">
        <v>126</v>
      </c>
      <c r="E30" s="49" t="s">
        <v>34</v>
      </c>
      <c r="F30" s="49" t="s">
        <v>28</v>
      </c>
      <c r="G30" s="27">
        <v>23.345462815556058</v>
      </c>
      <c r="H30" s="26"/>
      <c r="I30" s="26">
        <v>16.100000000000001</v>
      </c>
      <c r="J30" s="26"/>
      <c r="K30" s="29" t="s">
        <v>73</v>
      </c>
      <c r="L30" s="26">
        <v>43</v>
      </c>
      <c r="M30" s="26">
        <v>79</v>
      </c>
      <c r="N30" s="26"/>
      <c r="O30" s="47"/>
      <c r="P30" s="47">
        <f t="shared" si="3"/>
        <v>2.670807453416149</v>
      </c>
      <c r="Q30" s="25">
        <f t="shared" si="2"/>
        <v>0.64754098360655743</v>
      </c>
    </row>
    <row r="31" spans="1:64">
      <c r="A31" s="49" t="s">
        <v>253</v>
      </c>
      <c r="B31" s="49" t="s">
        <v>134</v>
      </c>
      <c r="C31" s="88">
        <v>1</v>
      </c>
      <c r="D31" s="49" t="s">
        <v>126</v>
      </c>
      <c r="E31" s="50" t="s">
        <v>252</v>
      </c>
      <c r="F31" s="49" t="s">
        <v>28</v>
      </c>
      <c r="G31" s="27">
        <v>23.232323232323235</v>
      </c>
      <c r="H31" s="26">
        <v>156</v>
      </c>
      <c r="I31" s="26">
        <v>14.6</v>
      </c>
      <c r="J31" s="26">
        <v>123</v>
      </c>
      <c r="K31" s="29" t="s">
        <v>73</v>
      </c>
      <c r="L31" s="26">
        <v>53</v>
      </c>
      <c r="M31" s="26">
        <v>91</v>
      </c>
      <c r="N31" s="26"/>
      <c r="O31" s="47">
        <f>+(M31/J31)</f>
        <v>0.73983739837398377</v>
      </c>
      <c r="P31" s="47">
        <f t="shared" si="3"/>
        <v>3.6301369863013702</v>
      </c>
      <c r="Q31" s="25">
        <f t="shared" si="2"/>
        <v>0.63194444444444442</v>
      </c>
    </row>
    <row r="32" spans="1:64">
      <c r="A32" s="51" t="s">
        <v>158</v>
      </c>
      <c r="B32" s="52" t="s">
        <v>108</v>
      </c>
      <c r="C32" s="89">
        <v>1</v>
      </c>
      <c r="D32" s="52" t="s">
        <v>126</v>
      </c>
      <c r="E32" s="52" t="s">
        <v>31</v>
      </c>
      <c r="F32" s="52" t="s">
        <v>28</v>
      </c>
      <c r="G32" s="27">
        <v>23.228568209980853</v>
      </c>
      <c r="H32" s="28"/>
      <c r="I32" s="26">
        <v>18.3</v>
      </c>
      <c r="J32" s="26"/>
      <c r="K32" s="29" t="s">
        <v>73</v>
      </c>
      <c r="L32" s="26">
        <v>58</v>
      </c>
      <c r="M32" s="26">
        <v>73</v>
      </c>
      <c r="N32" s="25"/>
      <c r="O32" s="25"/>
      <c r="P32" s="25">
        <f t="shared" si="3"/>
        <v>3.1693989071038251</v>
      </c>
      <c r="Q32" s="25">
        <f t="shared" si="2"/>
        <v>0.5572519083969466</v>
      </c>
    </row>
    <row r="33" spans="1:17">
      <c r="A33" s="49" t="s">
        <v>158</v>
      </c>
      <c r="B33" s="49" t="s">
        <v>233</v>
      </c>
      <c r="C33" s="88">
        <v>1</v>
      </c>
      <c r="D33" s="49" t="s">
        <v>126</v>
      </c>
      <c r="E33" s="49" t="s">
        <v>31</v>
      </c>
      <c r="F33" s="49" t="s">
        <v>28</v>
      </c>
      <c r="G33" s="23">
        <v>23.228568209980853</v>
      </c>
      <c r="H33" s="26"/>
      <c r="I33" s="26">
        <v>18.3</v>
      </c>
      <c r="J33" s="26"/>
      <c r="K33" s="29" t="s">
        <v>73</v>
      </c>
      <c r="L33" s="26">
        <v>58</v>
      </c>
      <c r="M33" s="26">
        <v>73</v>
      </c>
      <c r="N33" s="26"/>
      <c r="O33" s="47"/>
      <c r="P33" s="47">
        <f t="shared" si="3"/>
        <v>3.1693989071038251</v>
      </c>
      <c r="Q33" s="25">
        <f t="shared" si="2"/>
        <v>0.5572519083969466</v>
      </c>
    </row>
    <row r="34" spans="1:17">
      <c r="A34" s="61" t="s">
        <v>75</v>
      </c>
      <c r="B34" s="59" t="s">
        <v>70</v>
      </c>
      <c r="C34" s="90">
        <v>3</v>
      </c>
      <c r="D34" s="60" t="s">
        <v>76</v>
      </c>
      <c r="E34" s="59" t="s">
        <v>34</v>
      </c>
      <c r="F34" s="59" t="s">
        <v>28</v>
      </c>
      <c r="G34" s="25">
        <v>22.468659594985532</v>
      </c>
      <c r="H34" s="33">
        <v>648</v>
      </c>
      <c r="I34" s="33">
        <v>17</v>
      </c>
      <c r="J34" s="26">
        <v>103</v>
      </c>
      <c r="K34" s="34" t="s">
        <v>73</v>
      </c>
      <c r="L34" s="26">
        <v>33</v>
      </c>
      <c r="M34" s="22">
        <v>108</v>
      </c>
      <c r="N34" s="22"/>
      <c r="O34" s="31">
        <f>+(M34/J34)</f>
        <v>1.0485436893203883</v>
      </c>
      <c r="P34" s="25">
        <f t="shared" si="3"/>
        <v>1.9411764705882353</v>
      </c>
      <c r="Q34" s="25">
        <f t="shared" si="2"/>
        <v>0.76595744680851063</v>
      </c>
    </row>
    <row r="35" spans="1:17">
      <c r="A35" s="49" t="s">
        <v>243</v>
      </c>
      <c r="B35" s="49" t="s">
        <v>182</v>
      </c>
      <c r="C35" s="88">
        <v>1</v>
      </c>
      <c r="D35" s="49" t="s">
        <v>126</v>
      </c>
      <c r="E35" s="49" t="s">
        <v>34</v>
      </c>
      <c r="F35" s="49" t="s">
        <v>28</v>
      </c>
      <c r="G35" s="27">
        <v>21.985252410663637</v>
      </c>
      <c r="H35" s="26">
        <v>127</v>
      </c>
      <c r="I35" s="26">
        <v>11.8</v>
      </c>
      <c r="J35" s="26"/>
      <c r="K35" s="29" t="s">
        <v>73</v>
      </c>
      <c r="L35" s="26">
        <v>31</v>
      </c>
      <c r="M35" s="26">
        <v>77</v>
      </c>
      <c r="N35" s="26"/>
      <c r="O35" s="47"/>
      <c r="P35" s="47">
        <f t="shared" si="3"/>
        <v>2.6271186440677963</v>
      </c>
      <c r="Q35" s="25">
        <f t="shared" si="2"/>
        <v>0.71296296296296291</v>
      </c>
    </row>
    <row r="36" spans="1:17">
      <c r="A36" s="51" t="s">
        <v>173</v>
      </c>
      <c r="B36" s="52" t="s">
        <v>142</v>
      </c>
      <c r="C36" s="89">
        <v>1</v>
      </c>
      <c r="D36" s="52" t="s">
        <v>149</v>
      </c>
      <c r="E36" s="52" t="s">
        <v>72</v>
      </c>
      <c r="F36" s="52" t="s">
        <v>28</v>
      </c>
      <c r="G36" s="23">
        <v>21.580450650587114</v>
      </c>
      <c r="H36" s="28">
        <v>324</v>
      </c>
      <c r="I36" s="26">
        <v>16.5</v>
      </c>
      <c r="J36" s="26">
        <v>144</v>
      </c>
      <c r="K36" s="34" t="s">
        <v>73</v>
      </c>
      <c r="L36" s="26">
        <v>37</v>
      </c>
      <c r="M36" s="22">
        <v>80</v>
      </c>
      <c r="N36" s="25"/>
      <c r="O36" s="25">
        <f>+(M36/J36)</f>
        <v>0.55555555555555558</v>
      </c>
      <c r="P36" s="25">
        <f t="shared" si="3"/>
        <v>2.2424242424242422</v>
      </c>
      <c r="Q36" s="25">
        <f t="shared" ref="Q36:Q67" si="4">+(M36/(M36+L36))</f>
        <v>0.68376068376068377</v>
      </c>
    </row>
    <row r="37" spans="1:17">
      <c r="A37" s="51" t="s">
        <v>172</v>
      </c>
      <c r="B37" s="52" t="s">
        <v>142</v>
      </c>
      <c r="C37" s="89">
        <v>1</v>
      </c>
      <c r="D37" s="52" t="s">
        <v>149</v>
      </c>
      <c r="E37" s="52" t="s">
        <v>72</v>
      </c>
      <c r="F37" s="52" t="s">
        <v>28</v>
      </c>
      <c r="G37" s="23">
        <v>20.228681342167128</v>
      </c>
      <c r="H37" s="28">
        <v>330</v>
      </c>
      <c r="I37" s="26">
        <v>11.4</v>
      </c>
      <c r="J37" s="26">
        <v>135</v>
      </c>
      <c r="K37" s="34" t="s">
        <v>73</v>
      </c>
      <c r="L37" s="26">
        <v>31</v>
      </c>
      <c r="M37" s="22">
        <v>79</v>
      </c>
      <c r="N37" s="25"/>
      <c r="O37" s="25">
        <f>+(M37/J37)</f>
        <v>0.58518518518518514</v>
      </c>
      <c r="P37" s="25">
        <f t="shared" si="3"/>
        <v>2.7192982456140351</v>
      </c>
      <c r="Q37" s="25">
        <f t="shared" si="4"/>
        <v>0.71818181818181814</v>
      </c>
    </row>
    <row r="38" spans="1:17">
      <c r="A38" s="51" t="s">
        <v>170</v>
      </c>
      <c r="B38" s="52" t="s">
        <v>142</v>
      </c>
      <c r="C38" s="89">
        <v>1</v>
      </c>
      <c r="D38" s="52" t="s">
        <v>149</v>
      </c>
      <c r="E38" s="52" t="s">
        <v>171</v>
      </c>
      <c r="F38" s="52" t="s">
        <v>28</v>
      </c>
      <c r="G38" s="23">
        <v>20.184966125389824</v>
      </c>
      <c r="H38" s="28">
        <v>306</v>
      </c>
      <c r="I38" s="26">
        <v>14.1</v>
      </c>
      <c r="J38" s="26">
        <v>132</v>
      </c>
      <c r="K38" s="34" t="s">
        <v>73</v>
      </c>
      <c r="L38" s="26">
        <v>42</v>
      </c>
      <c r="M38" s="22">
        <v>77</v>
      </c>
      <c r="N38" s="25"/>
      <c r="O38" s="25">
        <f>+(M38/J38)</f>
        <v>0.58333333333333337</v>
      </c>
      <c r="P38" s="25">
        <f t="shared" si="3"/>
        <v>2.978723404255319</v>
      </c>
      <c r="Q38" s="25">
        <f t="shared" si="4"/>
        <v>0.6470588235294118</v>
      </c>
    </row>
    <row r="39" spans="1:17">
      <c r="A39" s="51" t="s">
        <v>169</v>
      </c>
      <c r="B39" s="52" t="s">
        <v>142</v>
      </c>
      <c r="C39" s="89">
        <v>1</v>
      </c>
      <c r="D39" s="52" t="s">
        <v>149</v>
      </c>
      <c r="E39" s="52" t="s">
        <v>83</v>
      </c>
      <c r="F39" s="52" t="s">
        <v>28</v>
      </c>
      <c r="G39" s="23">
        <v>19.386947177921051</v>
      </c>
      <c r="H39" s="28">
        <v>299</v>
      </c>
      <c r="I39" s="26">
        <v>10.9</v>
      </c>
      <c r="J39" s="26">
        <v>159</v>
      </c>
      <c r="K39" s="34" t="s">
        <v>73</v>
      </c>
      <c r="L39" s="26">
        <v>29</v>
      </c>
      <c r="M39" s="22">
        <v>74</v>
      </c>
      <c r="N39" s="25"/>
      <c r="O39" s="25">
        <f>+(M39/J39)</f>
        <v>0.46540880503144655</v>
      </c>
      <c r="P39" s="25">
        <f t="shared" si="3"/>
        <v>2.6605504587155964</v>
      </c>
      <c r="Q39" s="25">
        <f t="shared" si="4"/>
        <v>0.71844660194174759</v>
      </c>
    </row>
    <row r="40" spans="1:17">
      <c r="A40" s="51" t="s">
        <v>176</v>
      </c>
      <c r="B40" s="52" t="s">
        <v>175</v>
      </c>
      <c r="C40" s="89">
        <v>1</v>
      </c>
      <c r="D40" s="52" t="s">
        <v>126</v>
      </c>
      <c r="E40" s="52" t="s">
        <v>155</v>
      </c>
      <c r="F40" s="52" t="s">
        <v>28</v>
      </c>
      <c r="G40" s="23">
        <v>18.966558010382709</v>
      </c>
      <c r="H40" s="28">
        <v>82.9</v>
      </c>
      <c r="I40" s="26">
        <v>8.9</v>
      </c>
      <c r="J40" s="26"/>
      <c r="K40" s="34" t="s">
        <v>73</v>
      </c>
      <c r="L40" s="26">
        <v>27</v>
      </c>
      <c r="M40" s="22">
        <v>60</v>
      </c>
      <c r="N40" s="25"/>
      <c r="O40" s="25"/>
      <c r="P40" s="25">
        <f t="shared" si="3"/>
        <v>3.0337078651685392</v>
      </c>
      <c r="Q40" s="25">
        <f t="shared" si="4"/>
        <v>0.68965517241379315</v>
      </c>
    </row>
    <row r="41" spans="1:17">
      <c r="A41" s="51" t="s">
        <v>174</v>
      </c>
      <c r="B41" s="52" t="s">
        <v>175</v>
      </c>
      <c r="C41" s="89">
        <v>1</v>
      </c>
      <c r="D41" s="52" t="s">
        <v>126</v>
      </c>
      <c r="E41" s="52" t="s">
        <v>155</v>
      </c>
      <c r="F41" s="52" t="s">
        <v>28</v>
      </c>
      <c r="G41" s="23">
        <v>18.432126968858967</v>
      </c>
      <c r="H41" s="24"/>
      <c r="I41" s="26">
        <v>11.6</v>
      </c>
      <c r="J41" s="26"/>
      <c r="K41" s="34" t="s">
        <v>73</v>
      </c>
      <c r="L41" s="26">
        <v>24</v>
      </c>
      <c r="M41" s="22">
        <v>54</v>
      </c>
      <c r="N41" s="25"/>
      <c r="O41" s="25"/>
      <c r="P41" s="25">
        <f t="shared" si="3"/>
        <v>2.0689655172413794</v>
      </c>
      <c r="Q41" s="25">
        <f t="shared" si="4"/>
        <v>0.69230769230769229</v>
      </c>
    </row>
    <row r="42" spans="1:17">
      <c r="A42" s="51" t="s">
        <v>167</v>
      </c>
      <c r="B42" s="52" t="s">
        <v>142</v>
      </c>
      <c r="C42" s="89">
        <v>1</v>
      </c>
      <c r="D42" s="52" t="s">
        <v>143</v>
      </c>
      <c r="E42" s="52" t="s">
        <v>168</v>
      </c>
      <c r="F42" s="52" t="s">
        <v>28</v>
      </c>
      <c r="G42" s="23">
        <v>18.432083380536987</v>
      </c>
      <c r="H42" s="24"/>
      <c r="I42" s="26">
        <v>6.3</v>
      </c>
      <c r="J42" s="26"/>
      <c r="K42" s="34" t="s">
        <v>73</v>
      </c>
      <c r="L42" s="26">
        <v>37</v>
      </c>
      <c r="M42" s="22">
        <v>71</v>
      </c>
      <c r="N42" s="25"/>
      <c r="O42" s="25"/>
      <c r="P42" s="31">
        <f t="shared" si="3"/>
        <v>5.8730158730158735</v>
      </c>
      <c r="Q42" s="25">
        <f t="shared" si="4"/>
        <v>0.65740740740740744</v>
      </c>
    </row>
    <row r="43" spans="1:17">
      <c r="A43" s="49" t="s">
        <v>251</v>
      </c>
      <c r="B43" s="49" t="s">
        <v>175</v>
      </c>
      <c r="C43" s="88">
        <v>1</v>
      </c>
      <c r="D43" s="49" t="s">
        <v>193</v>
      </c>
      <c r="E43" s="49" t="s">
        <v>34</v>
      </c>
      <c r="F43" s="49" t="s">
        <v>28</v>
      </c>
      <c r="G43" s="27">
        <v>17.972193964055613</v>
      </c>
      <c r="H43" s="26">
        <v>570</v>
      </c>
      <c r="I43" s="26">
        <v>9.3000000000000007</v>
      </c>
      <c r="J43" s="26">
        <v>123</v>
      </c>
      <c r="K43" s="29" t="s">
        <v>73</v>
      </c>
      <c r="L43" s="26">
        <v>42</v>
      </c>
      <c r="M43" s="26">
        <v>130</v>
      </c>
      <c r="N43" s="26"/>
      <c r="O43" s="47">
        <f>+(M43/J43)</f>
        <v>1.056910569105691</v>
      </c>
      <c r="P43" s="47">
        <f t="shared" si="3"/>
        <v>4.5161290322580641</v>
      </c>
      <c r="Q43" s="25">
        <f t="shared" si="4"/>
        <v>0.7558139534883721</v>
      </c>
    </row>
    <row r="44" spans="1:17">
      <c r="A44" s="39" t="s">
        <v>44</v>
      </c>
      <c r="B44" s="39" t="s">
        <v>278</v>
      </c>
      <c r="C44" s="92">
        <v>2</v>
      </c>
      <c r="D44" s="39" t="s">
        <v>23</v>
      </c>
      <c r="E44" s="39" t="s">
        <v>31</v>
      </c>
      <c r="F44" s="39" t="s">
        <v>28</v>
      </c>
      <c r="G44" s="30">
        <v>17.968972648432288</v>
      </c>
      <c r="H44" s="36">
        <v>516</v>
      </c>
      <c r="I44" s="36">
        <v>7.8</v>
      </c>
      <c r="J44" s="36">
        <v>100</v>
      </c>
      <c r="K44" s="68" t="s">
        <v>17</v>
      </c>
      <c r="L44" s="36">
        <v>40</v>
      </c>
      <c r="M44" s="36">
        <v>150</v>
      </c>
      <c r="N44" s="36"/>
      <c r="O44" s="38">
        <f t="shared" ref="O44:O49" si="5">M44/J44</f>
        <v>1.5</v>
      </c>
      <c r="P44" s="38">
        <f t="shared" si="3"/>
        <v>5.1282051282051286</v>
      </c>
      <c r="Q44" s="38">
        <f t="shared" si="4"/>
        <v>0.78947368421052633</v>
      </c>
    </row>
    <row r="45" spans="1:17">
      <c r="A45" s="39" t="s">
        <v>269</v>
      </c>
      <c r="B45" s="39" t="s">
        <v>278</v>
      </c>
      <c r="C45" s="92">
        <v>2</v>
      </c>
      <c r="D45" s="39" t="s">
        <v>23</v>
      </c>
      <c r="E45" s="39" t="s">
        <v>34</v>
      </c>
      <c r="F45" s="39" t="s">
        <v>28</v>
      </c>
      <c r="G45" s="37">
        <v>17.609971091839004</v>
      </c>
      <c r="H45" s="35">
        <v>1020</v>
      </c>
      <c r="I45" s="36">
        <v>9.5</v>
      </c>
      <c r="J45" s="36">
        <v>90</v>
      </c>
      <c r="K45" s="68" t="s">
        <v>17</v>
      </c>
      <c r="L45" s="36">
        <v>40</v>
      </c>
      <c r="M45" s="36">
        <v>160</v>
      </c>
      <c r="N45" s="36"/>
      <c r="O45" s="38">
        <f t="shared" si="5"/>
        <v>1.7777777777777777</v>
      </c>
      <c r="P45" s="38">
        <f t="shared" si="3"/>
        <v>4.2105263157894735</v>
      </c>
      <c r="Q45" s="38">
        <f t="shared" si="4"/>
        <v>0.8</v>
      </c>
    </row>
    <row r="46" spans="1:17">
      <c r="A46" s="39" t="s">
        <v>26</v>
      </c>
      <c r="B46" s="39" t="s">
        <v>278</v>
      </c>
      <c r="C46" s="92">
        <v>2</v>
      </c>
      <c r="D46" s="39" t="s">
        <v>13</v>
      </c>
      <c r="E46" s="39" t="s">
        <v>27</v>
      </c>
      <c r="F46" s="39" t="s">
        <v>28</v>
      </c>
      <c r="G46" s="37">
        <v>17.439917722926396</v>
      </c>
      <c r="H46" s="36">
        <v>810</v>
      </c>
      <c r="I46" s="36">
        <v>22.2</v>
      </c>
      <c r="J46" s="35">
        <v>240</v>
      </c>
      <c r="K46" s="68">
        <v>1</v>
      </c>
      <c r="L46" s="36">
        <v>30</v>
      </c>
      <c r="M46" s="36">
        <v>178</v>
      </c>
      <c r="N46" s="36"/>
      <c r="O46" s="38">
        <f t="shared" si="5"/>
        <v>0.7416666666666667</v>
      </c>
      <c r="P46" s="38">
        <f t="shared" si="3"/>
        <v>1.3513513513513513</v>
      </c>
      <c r="Q46" s="31">
        <f t="shared" si="4"/>
        <v>0.85576923076923073</v>
      </c>
    </row>
    <row r="47" spans="1:17">
      <c r="A47" s="39" t="s">
        <v>46</v>
      </c>
      <c r="B47" s="39" t="s">
        <v>278</v>
      </c>
      <c r="C47" s="92">
        <v>2</v>
      </c>
      <c r="D47" s="39" t="s">
        <v>23</v>
      </c>
      <c r="E47" s="39" t="s">
        <v>31</v>
      </c>
      <c r="F47" s="39" t="s">
        <v>28</v>
      </c>
      <c r="G47" s="37">
        <v>17.288759172781855</v>
      </c>
      <c r="H47" s="36">
        <v>454</v>
      </c>
      <c r="I47" s="36">
        <v>8.6999999999999993</v>
      </c>
      <c r="J47" s="36">
        <v>100</v>
      </c>
      <c r="K47" s="68" t="s">
        <v>17</v>
      </c>
      <c r="L47" s="36">
        <v>50</v>
      </c>
      <c r="M47" s="36">
        <v>172</v>
      </c>
      <c r="N47" s="36"/>
      <c r="O47" s="38">
        <f t="shared" si="5"/>
        <v>1.72</v>
      </c>
      <c r="P47" s="38">
        <f t="shared" si="3"/>
        <v>5.7471264367816097</v>
      </c>
      <c r="Q47" s="38">
        <f t="shared" si="4"/>
        <v>0.77477477477477474</v>
      </c>
    </row>
    <row r="48" spans="1:17">
      <c r="A48" s="39" t="s">
        <v>32</v>
      </c>
      <c r="B48" s="39" t="s">
        <v>278</v>
      </c>
      <c r="C48" s="92">
        <v>2</v>
      </c>
      <c r="D48" s="39" t="s">
        <v>13</v>
      </c>
      <c r="E48" s="39" t="s">
        <v>31</v>
      </c>
      <c r="F48" s="39" t="s">
        <v>28</v>
      </c>
      <c r="G48" s="37">
        <v>16.967547253724707</v>
      </c>
      <c r="H48" s="36">
        <v>884</v>
      </c>
      <c r="I48" s="36">
        <v>13.3</v>
      </c>
      <c r="J48" s="36">
        <v>150</v>
      </c>
      <c r="K48" s="68" t="s">
        <v>17</v>
      </c>
      <c r="L48" s="36">
        <v>40</v>
      </c>
      <c r="M48" s="36">
        <v>155</v>
      </c>
      <c r="N48" s="36"/>
      <c r="O48" s="38">
        <f t="shared" si="5"/>
        <v>1.0333333333333334</v>
      </c>
      <c r="P48" s="38">
        <f t="shared" si="3"/>
        <v>3.007518796992481</v>
      </c>
      <c r="Q48" s="38">
        <f t="shared" si="4"/>
        <v>0.79487179487179482</v>
      </c>
    </row>
    <row r="49" spans="1:17">
      <c r="A49" s="39" t="s">
        <v>41</v>
      </c>
      <c r="B49" s="39" t="s">
        <v>278</v>
      </c>
      <c r="C49" s="92">
        <v>2</v>
      </c>
      <c r="D49" s="39" t="s">
        <v>19</v>
      </c>
      <c r="E49" s="39" t="s">
        <v>34</v>
      </c>
      <c r="F49" s="39" t="s">
        <v>28</v>
      </c>
      <c r="G49" s="37">
        <v>16.891967978652435</v>
      </c>
      <c r="H49" s="36">
        <v>429</v>
      </c>
      <c r="I49" s="36">
        <v>8.9</v>
      </c>
      <c r="J49" s="36">
        <v>220</v>
      </c>
      <c r="K49" s="68" t="s">
        <v>17</v>
      </c>
      <c r="L49" s="36">
        <v>30</v>
      </c>
      <c r="M49" s="35">
        <v>187</v>
      </c>
      <c r="N49" s="36"/>
      <c r="O49" s="38">
        <f t="shared" si="5"/>
        <v>0.85</v>
      </c>
      <c r="P49" s="38">
        <f t="shared" si="3"/>
        <v>3.3707865168539324</v>
      </c>
      <c r="Q49" s="31">
        <f t="shared" si="4"/>
        <v>0.86175115207373276</v>
      </c>
    </row>
    <row r="50" spans="1:17">
      <c r="A50" s="49" t="s">
        <v>244</v>
      </c>
      <c r="B50" s="78" t="s">
        <v>182</v>
      </c>
      <c r="C50" s="91">
        <v>1</v>
      </c>
      <c r="D50" s="49" t="s">
        <v>126</v>
      </c>
      <c r="E50" s="50" t="s">
        <v>34</v>
      </c>
      <c r="F50" s="49" t="s">
        <v>28</v>
      </c>
      <c r="G50" s="27">
        <v>16.826983135540285</v>
      </c>
      <c r="H50" s="26">
        <v>11.2</v>
      </c>
      <c r="I50" s="26">
        <v>12.4</v>
      </c>
      <c r="J50" s="26"/>
      <c r="K50" s="29" t="s">
        <v>73</v>
      </c>
      <c r="L50" s="26">
        <v>23</v>
      </c>
      <c r="M50" s="67">
        <v>48</v>
      </c>
      <c r="N50" s="26"/>
      <c r="O50" s="47"/>
      <c r="P50" s="47">
        <f t="shared" ref="P50:P81" si="6">+(L50/I50)</f>
        <v>1.8548387096774193</v>
      </c>
      <c r="Q50" s="25">
        <f t="shared" si="4"/>
        <v>0.676056338028169</v>
      </c>
    </row>
    <row r="51" spans="1:17">
      <c r="A51" s="39" t="s">
        <v>35</v>
      </c>
      <c r="B51" s="39" t="s">
        <v>278</v>
      </c>
      <c r="C51" s="92">
        <v>2</v>
      </c>
      <c r="D51" s="39" t="s">
        <v>13</v>
      </c>
      <c r="E51" s="39" t="s">
        <v>31</v>
      </c>
      <c r="F51" s="39" t="s">
        <v>28</v>
      </c>
      <c r="G51" s="37">
        <v>16.721914609739827</v>
      </c>
      <c r="H51" s="36">
        <v>864</v>
      </c>
      <c r="I51" s="36">
        <v>11.8</v>
      </c>
      <c r="J51" s="36">
        <v>100</v>
      </c>
      <c r="K51" s="68">
        <v>3</v>
      </c>
      <c r="L51" s="36">
        <v>50</v>
      </c>
      <c r="M51" s="36">
        <v>120</v>
      </c>
      <c r="N51" s="36"/>
      <c r="O51" s="38">
        <f t="shared" ref="O51:O56" si="7">M51/J51</f>
        <v>1.2</v>
      </c>
      <c r="P51" s="38">
        <f t="shared" si="6"/>
        <v>4.2372881355932197</v>
      </c>
      <c r="Q51" s="38">
        <f t="shared" si="4"/>
        <v>0.70588235294117652</v>
      </c>
    </row>
    <row r="52" spans="1:17">
      <c r="A52" s="39" t="s">
        <v>29</v>
      </c>
      <c r="B52" s="39" t="s">
        <v>278</v>
      </c>
      <c r="C52" s="92">
        <v>2</v>
      </c>
      <c r="D52" s="39" t="s">
        <v>13</v>
      </c>
      <c r="E52" s="39" t="s">
        <v>27</v>
      </c>
      <c r="F52" s="39" t="s">
        <v>28</v>
      </c>
      <c r="G52" s="37">
        <v>16.608545697131419</v>
      </c>
      <c r="H52" s="36">
        <v>747</v>
      </c>
      <c r="I52" s="36">
        <v>8.6</v>
      </c>
      <c r="J52" s="36">
        <v>70</v>
      </c>
      <c r="K52" s="68">
        <v>2</v>
      </c>
      <c r="L52" s="36">
        <v>40</v>
      </c>
      <c r="M52" s="36">
        <v>144</v>
      </c>
      <c r="N52" s="36"/>
      <c r="O52" s="38">
        <f t="shared" si="7"/>
        <v>2.0571428571428569</v>
      </c>
      <c r="P52" s="38">
        <f t="shared" si="6"/>
        <v>4.6511627906976747</v>
      </c>
      <c r="Q52" s="38">
        <f t="shared" si="4"/>
        <v>0.78260869565217395</v>
      </c>
    </row>
    <row r="53" spans="1:17">
      <c r="A53" s="39" t="s">
        <v>36</v>
      </c>
      <c r="B53" s="39" t="s">
        <v>278</v>
      </c>
      <c r="C53" s="92">
        <v>2</v>
      </c>
      <c r="D53" s="39" t="s">
        <v>13</v>
      </c>
      <c r="E53" s="39" t="s">
        <v>34</v>
      </c>
      <c r="F53" s="39" t="s">
        <v>28</v>
      </c>
      <c r="G53" s="37">
        <v>16.43849232821881</v>
      </c>
      <c r="H53" s="36">
        <v>912</v>
      </c>
      <c r="I53" s="36">
        <v>11.1</v>
      </c>
      <c r="J53" s="36">
        <v>90</v>
      </c>
      <c r="K53" s="68" t="s">
        <v>17</v>
      </c>
      <c r="L53" s="36">
        <v>50</v>
      </c>
      <c r="M53" s="36">
        <v>144</v>
      </c>
      <c r="N53" s="36"/>
      <c r="O53" s="38">
        <f t="shared" si="7"/>
        <v>1.6</v>
      </c>
      <c r="P53" s="38">
        <f t="shared" si="6"/>
        <v>4.5045045045045047</v>
      </c>
      <c r="Q53" s="38">
        <f t="shared" si="4"/>
        <v>0.74226804123711343</v>
      </c>
    </row>
    <row r="54" spans="1:17">
      <c r="A54" s="39" t="s">
        <v>37</v>
      </c>
      <c r="B54" s="39" t="s">
        <v>278</v>
      </c>
      <c r="C54" s="92">
        <v>2</v>
      </c>
      <c r="D54" s="39" t="s">
        <v>13</v>
      </c>
      <c r="E54" s="39" t="s">
        <v>31</v>
      </c>
      <c r="F54" s="39" t="s">
        <v>28</v>
      </c>
      <c r="G54" s="37">
        <v>15.739384033800311</v>
      </c>
      <c r="H54" s="36">
        <v>553</v>
      </c>
      <c r="I54" s="36">
        <v>9</v>
      </c>
      <c r="J54" s="36">
        <v>90</v>
      </c>
      <c r="K54" s="68">
        <v>3</v>
      </c>
      <c r="L54" s="36">
        <v>60</v>
      </c>
      <c r="M54" s="36">
        <v>138</v>
      </c>
      <c r="N54" s="36"/>
      <c r="O54" s="38">
        <f t="shared" si="7"/>
        <v>1.5333333333333334</v>
      </c>
      <c r="P54" s="38">
        <f t="shared" si="6"/>
        <v>6.666666666666667</v>
      </c>
      <c r="Q54" s="38">
        <f t="shared" si="4"/>
        <v>0.69696969696969702</v>
      </c>
    </row>
    <row r="55" spans="1:17">
      <c r="A55" s="39" t="s">
        <v>45</v>
      </c>
      <c r="B55" s="39" t="s">
        <v>278</v>
      </c>
      <c r="C55" s="92">
        <v>2</v>
      </c>
      <c r="D55" s="39" t="s">
        <v>23</v>
      </c>
      <c r="E55" s="39" t="s">
        <v>34</v>
      </c>
      <c r="F55" s="39" t="s">
        <v>28</v>
      </c>
      <c r="G55" s="37">
        <v>15.493751389815431</v>
      </c>
      <c r="H55" s="36">
        <v>411</v>
      </c>
      <c r="I55" s="36">
        <v>8</v>
      </c>
      <c r="J55" s="36">
        <v>80</v>
      </c>
      <c r="K55" s="68">
        <v>1</v>
      </c>
      <c r="L55" s="36">
        <v>40</v>
      </c>
      <c r="M55" s="36">
        <v>152</v>
      </c>
      <c r="N55" s="36"/>
      <c r="O55" s="38">
        <f t="shared" si="7"/>
        <v>1.9</v>
      </c>
      <c r="P55" s="38">
        <f t="shared" si="6"/>
        <v>5</v>
      </c>
      <c r="Q55" s="38">
        <f t="shared" si="4"/>
        <v>0.79166666666666663</v>
      </c>
    </row>
    <row r="56" spans="1:17">
      <c r="A56" s="39" t="s">
        <v>30</v>
      </c>
      <c r="B56" s="39" t="s">
        <v>278</v>
      </c>
      <c r="C56" s="92">
        <v>2</v>
      </c>
      <c r="D56" s="39" t="s">
        <v>13</v>
      </c>
      <c r="E56" s="39" t="s">
        <v>31</v>
      </c>
      <c r="F56" s="39" t="s">
        <v>28</v>
      </c>
      <c r="G56" s="37">
        <v>15.304803202134757</v>
      </c>
      <c r="H56" s="36">
        <v>798</v>
      </c>
      <c r="I56" s="37">
        <v>13</v>
      </c>
      <c r="J56" s="36">
        <v>140</v>
      </c>
      <c r="K56" s="68" t="s">
        <v>17</v>
      </c>
      <c r="L56" s="36">
        <v>30</v>
      </c>
      <c r="M56" s="36">
        <v>156</v>
      </c>
      <c r="N56" s="36"/>
      <c r="O56" s="38">
        <f t="shared" si="7"/>
        <v>1.1142857142857143</v>
      </c>
      <c r="P56" s="38">
        <f t="shared" si="6"/>
        <v>2.3076923076923075</v>
      </c>
      <c r="Q56" s="38">
        <f t="shared" si="4"/>
        <v>0.83870967741935487</v>
      </c>
    </row>
    <row r="57" spans="1:17">
      <c r="A57" s="56">
        <v>2.8</v>
      </c>
      <c r="B57" s="56" t="s">
        <v>282</v>
      </c>
      <c r="C57" s="93">
        <v>4</v>
      </c>
      <c r="D57" s="57" t="s">
        <v>64</v>
      </c>
      <c r="E57" s="57" t="s">
        <v>275</v>
      </c>
      <c r="F57" s="57" t="s">
        <v>28</v>
      </c>
      <c r="G57" s="55">
        <v>15.26</v>
      </c>
      <c r="H57" s="30">
        <v>480</v>
      </c>
      <c r="I57" s="23">
        <v>11</v>
      </c>
      <c r="J57" s="22">
        <v>91</v>
      </c>
      <c r="K57" s="71">
        <v>1.2</v>
      </c>
      <c r="L57" s="35">
        <v>50</v>
      </c>
      <c r="M57" s="22">
        <v>114</v>
      </c>
      <c r="N57" s="47"/>
      <c r="O57" s="25">
        <f>+(M57/J57)</f>
        <v>1.2527472527472527</v>
      </c>
      <c r="P57" s="25">
        <f t="shared" si="6"/>
        <v>4.5454545454545459</v>
      </c>
      <c r="Q57" s="25">
        <f t="shared" si="4"/>
        <v>0.69512195121951215</v>
      </c>
    </row>
    <row r="58" spans="1:17">
      <c r="A58" s="56">
        <v>4</v>
      </c>
      <c r="B58" s="56" t="s">
        <v>282</v>
      </c>
      <c r="C58" s="93">
        <v>4</v>
      </c>
      <c r="D58" s="57" t="s">
        <v>64</v>
      </c>
      <c r="E58" s="57" t="s">
        <v>272</v>
      </c>
      <c r="F58" s="57" t="s">
        <v>28</v>
      </c>
      <c r="G58" s="55">
        <v>15.14</v>
      </c>
      <c r="H58" s="37">
        <v>467</v>
      </c>
      <c r="I58" s="23">
        <v>14</v>
      </c>
      <c r="J58" s="22">
        <v>90</v>
      </c>
      <c r="K58" s="71">
        <v>0.6</v>
      </c>
      <c r="L58" s="22">
        <v>48</v>
      </c>
      <c r="M58" s="22">
        <v>113</v>
      </c>
      <c r="N58" s="47"/>
      <c r="O58" s="25">
        <f>+(M58/J58)</f>
        <v>1.2555555555555555</v>
      </c>
      <c r="P58" s="25">
        <f t="shared" si="6"/>
        <v>3.4285714285714284</v>
      </c>
      <c r="Q58" s="25">
        <f t="shared" si="4"/>
        <v>0.70186335403726707</v>
      </c>
    </row>
    <row r="59" spans="1:17">
      <c r="A59" s="39" t="s">
        <v>33</v>
      </c>
      <c r="B59" s="84" t="s">
        <v>278</v>
      </c>
      <c r="C59" s="94">
        <v>2</v>
      </c>
      <c r="D59" s="39" t="s">
        <v>13</v>
      </c>
      <c r="E59" s="39" t="s">
        <v>34</v>
      </c>
      <c r="F59" s="39" t="s">
        <v>28</v>
      </c>
      <c r="G59" s="37">
        <v>14.832432732933066</v>
      </c>
      <c r="H59" s="36">
        <v>369</v>
      </c>
      <c r="I59" s="36">
        <v>13.2</v>
      </c>
      <c r="J59" s="36">
        <v>180</v>
      </c>
      <c r="K59" s="68" t="s">
        <v>17</v>
      </c>
      <c r="L59" s="81">
        <v>110</v>
      </c>
      <c r="M59" s="36">
        <v>169</v>
      </c>
      <c r="N59" s="36"/>
      <c r="O59" s="38">
        <f>M59/J59</f>
        <v>0.93888888888888888</v>
      </c>
      <c r="P59" s="31">
        <f t="shared" si="6"/>
        <v>8.3333333333333339</v>
      </c>
      <c r="Q59" s="38">
        <f t="shared" si="4"/>
        <v>0.60573476702508966</v>
      </c>
    </row>
    <row r="60" spans="1:17">
      <c r="A60" s="56">
        <v>7</v>
      </c>
      <c r="B60" s="56" t="s">
        <v>282</v>
      </c>
      <c r="C60" s="93">
        <v>4</v>
      </c>
      <c r="D60" s="57" t="s">
        <v>64</v>
      </c>
      <c r="E60" s="57" t="s">
        <v>272</v>
      </c>
      <c r="F60" s="57" t="s">
        <v>28</v>
      </c>
      <c r="G60" s="55">
        <v>14.67</v>
      </c>
      <c r="H60" s="37">
        <v>451</v>
      </c>
      <c r="I60" s="23">
        <v>11</v>
      </c>
      <c r="J60" s="22">
        <v>88</v>
      </c>
      <c r="K60" s="71">
        <v>1.6</v>
      </c>
      <c r="L60" s="22">
        <v>44</v>
      </c>
      <c r="M60" s="22">
        <v>111</v>
      </c>
      <c r="N60" s="47"/>
      <c r="O60" s="25">
        <f>+(M60/J60)</f>
        <v>1.2613636363636365</v>
      </c>
      <c r="P60" s="25">
        <f t="shared" si="6"/>
        <v>4</v>
      </c>
      <c r="Q60" s="25">
        <f t="shared" si="4"/>
        <v>0.71612903225806457</v>
      </c>
    </row>
    <row r="61" spans="1:17">
      <c r="A61" s="39" t="s">
        <v>38</v>
      </c>
      <c r="B61" s="39" t="s">
        <v>278</v>
      </c>
      <c r="C61" s="92">
        <v>2</v>
      </c>
      <c r="D61" s="39" t="s">
        <v>13</v>
      </c>
      <c r="E61" s="39" t="s">
        <v>34</v>
      </c>
      <c r="F61" s="39" t="s">
        <v>28</v>
      </c>
      <c r="G61" s="37">
        <v>14.530115632643987</v>
      </c>
      <c r="H61" s="36">
        <v>585</v>
      </c>
      <c r="I61" s="36">
        <v>8.8000000000000007</v>
      </c>
      <c r="J61" s="36">
        <v>120</v>
      </c>
      <c r="K61" s="68" t="s">
        <v>17</v>
      </c>
      <c r="L61" s="36">
        <v>40</v>
      </c>
      <c r="M61" s="36">
        <v>150</v>
      </c>
      <c r="N61" s="36"/>
      <c r="O61" s="38">
        <f>M61/J61</f>
        <v>1.25</v>
      </c>
      <c r="P61" s="38">
        <f t="shared" si="6"/>
        <v>4.545454545454545</v>
      </c>
      <c r="Q61" s="38">
        <f t="shared" si="4"/>
        <v>0.78947368421052633</v>
      </c>
    </row>
    <row r="62" spans="1:17">
      <c r="A62" s="56">
        <v>7.1</v>
      </c>
      <c r="B62" s="56" t="s">
        <v>282</v>
      </c>
      <c r="C62" s="93">
        <v>4</v>
      </c>
      <c r="D62" s="57" t="s">
        <v>64</v>
      </c>
      <c r="E62" s="57" t="s">
        <v>275</v>
      </c>
      <c r="F62" s="57" t="s">
        <v>28</v>
      </c>
      <c r="G62" s="55">
        <v>14.52</v>
      </c>
      <c r="H62" s="37">
        <v>478</v>
      </c>
      <c r="I62" s="63">
        <v>18</v>
      </c>
      <c r="J62" s="22">
        <v>89</v>
      </c>
      <c r="K62" s="71">
        <v>1.7</v>
      </c>
      <c r="L62" s="22">
        <v>48</v>
      </c>
      <c r="M62" s="22">
        <v>113</v>
      </c>
      <c r="N62" s="47"/>
      <c r="O62" s="25">
        <f>+(M62/J62)</f>
        <v>1.2696629213483146</v>
      </c>
      <c r="P62" s="25">
        <f t="shared" si="6"/>
        <v>2.6666666666666665</v>
      </c>
      <c r="Q62" s="25">
        <f t="shared" si="4"/>
        <v>0.70186335403726707</v>
      </c>
    </row>
    <row r="63" spans="1:17">
      <c r="A63" s="39" t="s">
        <v>42</v>
      </c>
      <c r="B63" s="39" t="s">
        <v>278</v>
      </c>
      <c r="C63" s="92">
        <v>2</v>
      </c>
      <c r="D63" s="39" t="s">
        <v>19</v>
      </c>
      <c r="E63" s="39" t="s">
        <v>31</v>
      </c>
      <c r="F63" s="39" t="s">
        <v>28</v>
      </c>
      <c r="G63" s="37">
        <v>14.435641538803646</v>
      </c>
      <c r="H63" s="36">
        <v>312</v>
      </c>
      <c r="I63" s="36">
        <v>10.3</v>
      </c>
      <c r="J63" s="36">
        <v>100</v>
      </c>
      <c r="K63" s="68" t="s">
        <v>17</v>
      </c>
      <c r="L63" s="36">
        <v>50</v>
      </c>
      <c r="M63" s="36">
        <v>144</v>
      </c>
      <c r="N63" s="36"/>
      <c r="O63" s="38">
        <f>M63/J63</f>
        <v>1.44</v>
      </c>
      <c r="P63" s="38">
        <f t="shared" si="6"/>
        <v>4.8543689320388346</v>
      </c>
      <c r="Q63" s="38">
        <f t="shared" si="4"/>
        <v>0.74226804123711343</v>
      </c>
    </row>
    <row r="64" spans="1:17">
      <c r="A64" s="56">
        <v>7.6</v>
      </c>
      <c r="B64" s="56" t="s">
        <v>282</v>
      </c>
      <c r="C64" s="93">
        <v>4</v>
      </c>
      <c r="D64" s="57" t="s">
        <v>64</v>
      </c>
      <c r="E64" s="57" t="s">
        <v>275</v>
      </c>
      <c r="F64" s="57" t="s">
        <v>28</v>
      </c>
      <c r="G64" s="55">
        <v>14.42</v>
      </c>
      <c r="H64" s="37">
        <v>452</v>
      </c>
      <c r="I64" s="23">
        <v>11</v>
      </c>
      <c r="J64" s="22">
        <v>89</v>
      </c>
      <c r="K64" s="71">
        <v>1.3</v>
      </c>
      <c r="L64" s="22">
        <v>46</v>
      </c>
      <c r="M64" s="22">
        <v>111</v>
      </c>
      <c r="N64" s="47"/>
      <c r="O64" s="25">
        <f>+(M64/J64)</f>
        <v>1.247191011235955</v>
      </c>
      <c r="P64" s="25">
        <f t="shared" si="6"/>
        <v>4.1818181818181817</v>
      </c>
      <c r="Q64" s="25">
        <f t="shared" si="4"/>
        <v>0.70700636942675155</v>
      </c>
    </row>
    <row r="65" spans="1:17">
      <c r="A65" s="56">
        <v>1.5</v>
      </c>
      <c r="B65" s="56" t="s">
        <v>282</v>
      </c>
      <c r="C65" s="93">
        <v>4</v>
      </c>
      <c r="D65" s="57" t="s">
        <v>64</v>
      </c>
      <c r="E65" s="57" t="s">
        <v>275</v>
      </c>
      <c r="F65" s="57" t="s">
        <v>28</v>
      </c>
      <c r="G65" s="55">
        <v>14.16</v>
      </c>
      <c r="H65" s="37">
        <v>446</v>
      </c>
      <c r="I65" s="24">
        <v>10</v>
      </c>
      <c r="J65" s="35">
        <v>96</v>
      </c>
      <c r="K65" s="71">
        <v>1.4</v>
      </c>
      <c r="L65" s="22">
        <v>43</v>
      </c>
      <c r="M65" s="22">
        <v>110</v>
      </c>
      <c r="N65" s="47"/>
      <c r="O65" s="25">
        <f>+(M65/J65)</f>
        <v>1.1458333333333333</v>
      </c>
      <c r="P65" s="25">
        <f t="shared" si="6"/>
        <v>4.3</v>
      </c>
      <c r="Q65" s="25">
        <f t="shared" si="4"/>
        <v>0.71895424836601307</v>
      </c>
    </row>
    <row r="66" spans="1:17">
      <c r="A66" s="56">
        <v>2</v>
      </c>
      <c r="B66" s="56" t="s">
        <v>282</v>
      </c>
      <c r="C66" s="93">
        <v>4</v>
      </c>
      <c r="D66" s="57" t="s">
        <v>64</v>
      </c>
      <c r="E66" s="57" t="s">
        <v>275</v>
      </c>
      <c r="F66" s="57" t="s">
        <v>28</v>
      </c>
      <c r="G66" s="55">
        <v>14.14</v>
      </c>
      <c r="H66" s="37">
        <v>443</v>
      </c>
      <c r="I66" s="23">
        <v>11</v>
      </c>
      <c r="J66" s="22">
        <v>93</v>
      </c>
      <c r="K66" s="71">
        <v>1.3</v>
      </c>
      <c r="L66" s="22">
        <v>46</v>
      </c>
      <c r="M66" s="22">
        <v>108</v>
      </c>
      <c r="N66" s="47"/>
      <c r="O66" s="25">
        <f>+(M66/J66)</f>
        <v>1.1612903225806452</v>
      </c>
      <c r="P66" s="25">
        <f t="shared" si="6"/>
        <v>4.1818181818181817</v>
      </c>
      <c r="Q66" s="25">
        <f t="shared" si="4"/>
        <v>0.70129870129870131</v>
      </c>
    </row>
    <row r="67" spans="1:17">
      <c r="A67" s="56">
        <v>3</v>
      </c>
      <c r="B67" s="56" t="s">
        <v>282</v>
      </c>
      <c r="C67" s="93">
        <v>4</v>
      </c>
      <c r="D67" s="57" t="s">
        <v>64</v>
      </c>
      <c r="E67" s="57" t="s">
        <v>275</v>
      </c>
      <c r="F67" s="57" t="s">
        <v>28</v>
      </c>
      <c r="G67" s="55">
        <v>14.06</v>
      </c>
      <c r="H67" s="37">
        <v>422</v>
      </c>
      <c r="I67" s="25">
        <v>15</v>
      </c>
      <c r="J67" s="22">
        <v>86</v>
      </c>
      <c r="K67" s="71">
        <v>1</v>
      </c>
      <c r="L67" s="22">
        <v>42</v>
      </c>
      <c r="M67" s="22">
        <v>106</v>
      </c>
      <c r="N67" s="47"/>
      <c r="O67" s="25">
        <f>+(M67/J67)</f>
        <v>1.2325581395348837</v>
      </c>
      <c r="P67" s="25">
        <f t="shared" si="6"/>
        <v>2.8</v>
      </c>
      <c r="Q67" s="25">
        <f t="shared" si="4"/>
        <v>0.71621621621621623</v>
      </c>
    </row>
    <row r="68" spans="1:17">
      <c r="A68" s="56">
        <v>4.0999999999999996</v>
      </c>
      <c r="B68" s="56" t="s">
        <v>282</v>
      </c>
      <c r="C68" s="93">
        <v>4</v>
      </c>
      <c r="D68" s="57" t="s">
        <v>64</v>
      </c>
      <c r="E68" s="57" t="s">
        <v>273</v>
      </c>
      <c r="F68" s="57" t="s">
        <v>28</v>
      </c>
      <c r="G68" s="55">
        <v>13.83</v>
      </c>
      <c r="H68" s="37">
        <v>444</v>
      </c>
      <c r="I68" s="23">
        <v>11</v>
      </c>
      <c r="J68" s="22">
        <v>89</v>
      </c>
      <c r="K68" s="71">
        <v>1.8</v>
      </c>
      <c r="L68" s="22">
        <v>41</v>
      </c>
      <c r="M68" s="22">
        <v>108</v>
      </c>
      <c r="N68" s="47"/>
      <c r="O68" s="25">
        <f>+(M68/J68)</f>
        <v>1.2134831460674158</v>
      </c>
      <c r="P68" s="25">
        <f t="shared" si="6"/>
        <v>3.7272727272727271</v>
      </c>
      <c r="Q68" s="25">
        <f t="shared" ref="Q68:Q81" si="8">+(M68/(M68+L68))</f>
        <v>0.72483221476510062</v>
      </c>
    </row>
    <row r="69" spans="1:17">
      <c r="A69" s="39" t="s">
        <v>43</v>
      </c>
      <c r="B69" s="39" t="s">
        <v>278</v>
      </c>
      <c r="C69" s="92">
        <v>2</v>
      </c>
      <c r="D69" s="39" t="s">
        <v>23</v>
      </c>
      <c r="E69" s="39" t="s">
        <v>27</v>
      </c>
      <c r="F69" s="39" t="s">
        <v>28</v>
      </c>
      <c r="G69" s="37">
        <v>13.793217700689347</v>
      </c>
      <c r="H69" s="36">
        <v>299</v>
      </c>
      <c r="I69" s="36">
        <v>7.1</v>
      </c>
      <c r="J69" s="36">
        <v>60</v>
      </c>
      <c r="K69" s="68" t="s">
        <v>17</v>
      </c>
      <c r="L69" s="36">
        <v>40</v>
      </c>
      <c r="M69" s="36">
        <v>138</v>
      </c>
      <c r="N69" s="36"/>
      <c r="O69" s="38">
        <f>M69/J69</f>
        <v>2.2999999999999998</v>
      </c>
      <c r="P69" s="38">
        <f t="shared" si="6"/>
        <v>5.6338028169014089</v>
      </c>
      <c r="Q69" s="38">
        <f t="shared" si="8"/>
        <v>0.7752808988764045</v>
      </c>
    </row>
    <row r="70" spans="1:17">
      <c r="A70" s="56">
        <v>4.3499999999999996</v>
      </c>
      <c r="B70" s="56" t="s">
        <v>282</v>
      </c>
      <c r="C70" s="93">
        <v>4</v>
      </c>
      <c r="D70" s="57" t="s">
        <v>64</v>
      </c>
      <c r="E70" s="57" t="s">
        <v>275</v>
      </c>
      <c r="F70" s="57" t="s">
        <v>28</v>
      </c>
      <c r="G70" s="55">
        <v>13.79</v>
      </c>
      <c r="H70" s="37">
        <v>433</v>
      </c>
      <c r="I70" s="24">
        <v>10</v>
      </c>
      <c r="J70" s="22">
        <v>85</v>
      </c>
      <c r="K70" s="71">
        <v>1.5</v>
      </c>
      <c r="L70" s="22">
        <v>43</v>
      </c>
      <c r="M70" s="22">
        <v>103</v>
      </c>
      <c r="N70" s="47"/>
      <c r="O70" s="25">
        <f t="shared" ref="O70:O75" si="9">+(M70/J70)</f>
        <v>1.2117647058823529</v>
      </c>
      <c r="P70" s="25">
        <f t="shared" si="6"/>
        <v>4.3</v>
      </c>
      <c r="Q70" s="25">
        <f t="shared" si="8"/>
        <v>0.70547945205479456</v>
      </c>
    </row>
    <row r="71" spans="1:17">
      <c r="A71" s="56">
        <v>4.8099999999999996</v>
      </c>
      <c r="B71" s="56" t="s">
        <v>282</v>
      </c>
      <c r="C71" s="93">
        <v>4</v>
      </c>
      <c r="D71" s="57" t="s">
        <v>64</v>
      </c>
      <c r="E71" s="57" t="s">
        <v>272</v>
      </c>
      <c r="F71" s="57" t="s">
        <v>28</v>
      </c>
      <c r="G71" s="55">
        <v>13.73</v>
      </c>
      <c r="H71" s="37">
        <v>437</v>
      </c>
      <c r="I71" s="24">
        <v>9</v>
      </c>
      <c r="J71" s="22">
        <v>88</v>
      </c>
      <c r="K71" s="71">
        <v>1.1000000000000001</v>
      </c>
      <c r="L71" s="22">
        <v>43</v>
      </c>
      <c r="M71" s="22">
        <v>107</v>
      </c>
      <c r="N71" s="47"/>
      <c r="O71" s="25">
        <f t="shared" si="9"/>
        <v>1.2159090909090908</v>
      </c>
      <c r="P71" s="25">
        <f t="shared" si="6"/>
        <v>4.7777777777777777</v>
      </c>
      <c r="Q71" s="25">
        <f t="shared" si="8"/>
        <v>0.71333333333333337</v>
      </c>
    </row>
    <row r="72" spans="1:17">
      <c r="A72" s="56">
        <v>5.5</v>
      </c>
      <c r="B72" s="56" t="s">
        <v>282</v>
      </c>
      <c r="C72" s="93">
        <v>4</v>
      </c>
      <c r="D72" s="57" t="s">
        <v>64</v>
      </c>
      <c r="E72" s="57" t="s">
        <v>275</v>
      </c>
      <c r="F72" s="57" t="s">
        <v>28</v>
      </c>
      <c r="G72" s="55">
        <v>13.55</v>
      </c>
      <c r="H72" s="37">
        <v>418</v>
      </c>
      <c r="I72" s="24">
        <v>10</v>
      </c>
      <c r="J72" s="22">
        <v>92</v>
      </c>
      <c r="K72" s="71">
        <v>1.3</v>
      </c>
      <c r="L72" s="22">
        <v>42</v>
      </c>
      <c r="M72" s="22">
        <v>99</v>
      </c>
      <c r="N72" s="47"/>
      <c r="O72" s="25">
        <f t="shared" si="9"/>
        <v>1.076086956521739</v>
      </c>
      <c r="P72" s="25">
        <f t="shared" si="6"/>
        <v>4.2</v>
      </c>
      <c r="Q72" s="25">
        <f t="shared" si="8"/>
        <v>0.7021276595744681</v>
      </c>
    </row>
    <row r="73" spans="1:17">
      <c r="A73" s="56">
        <v>5.68</v>
      </c>
      <c r="B73" s="56" t="s">
        <v>282</v>
      </c>
      <c r="C73" s="93">
        <v>4</v>
      </c>
      <c r="D73" s="57" t="s">
        <v>64</v>
      </c>
      <c r="E73" s="57" t="s">
        <v>276</v>
      </c>
      <c r="F73" s="57" t="s">
        <v>28</v>
      </c>
      <c r="G73" s="55">
        <v>13.54</v>
      </c>
      <c r="H73" s="37">
        <v>420</v>
      </c>
      <c r="I73" s="24">
        <v>10</v>
      </c>
      <c r="J73" s="22">
        <v>86</v>
      </c>
      <c r="K73" s="71">
        <v>0.7</v>
      </c>
      <c r="L73" s="22">
        <v>42</v>
      </c>
      <c r="M73" s="22">
        <v>100</v>
      </c>
      <c r="N73" s="47"/>
      <c r="O73" s="25">
        <f t="shared" si="9"/>
        <v>1.1627906976744187</v>
      </c>
      <c r="P73" s="25">
        <f t="shared" si="6"/>
        <v>4.2</v>
      </c>
      <c r="Q73" s="25">
        <f t="shared" si="8"/>
        <v>0.70422535211267601</v>
      </c>
    </row>
    <row r="74" spans="1:17">
      <c r="A74" s="56">
        <v>5.9</v>
      </c>
      <c r="B74" s="56" t="s">
        <v>282</v>
      </c>
      <c r="C74" s="93">
        <v>4</v>
      </c>
      <c r="D74" s="57" t="s">
        <v>64</v>
      </c>
      <c r="E74" s="57" t="s">
        <v>273</v>
      </c>
      <c r="F74" s="57" t="s">
        <v>28</v>
      </c>
      <c r="G74" s="55">
        <v>13.53</v>
      </c>
      <c r="H74" s="37">
        <v>429</v>
      </c>
      <c r="I74" s="24">
        <v>8</v>
      </c>
      <c r="J74" s="22">
        <v>84</v>
      </c>
      <c r="K74" s="71">
        <v>2.1</v>
      </c>
      <c r="L74" s="22">
        <v>40</v>
      </c>
      <c r="M74" s="22">
        <v>109</v>
      </c>
      <c r="N74" s="47"/>
      <c r="O74" s="25">
        <f t="shared" si="9"/>
        <v>1.2976190476190477</v>
      </c>
      <c r="P74" s="31">
        <f t="shared" si="6"/>
        <v>5</v>
      </c>
      <c r="Q74" s="25">
        <f t="shared" si="8"/>
        <v>0.73154362416107388</v>
      </c>
    </row>
    <row r="75" spans="1:17">
      <c r="A75" s="56">
        <v>6.11</v>
      </c>
      <c r="B75" s="56" t="s">
        <v>282</v>
      </c>
      <c r="C75" s="93">
        <v>4</v>
      </c>
      <c r="D75" s="57" t="s">
        <v>64</v>
      </c>
      <c r="E75" s="57" t="s">
        <v>275</v>
      </c>
      <c r="F75" s="57" t="s">
        <v>28</v>
      </c>
      <c r="G75" s="55">
        <v>13.2</v>
      </c>
      <c r="H75" s="37">
        <v>420</v>
      </c>
      <c r="I75" s="25">
        <v>15</v>
      </c>
      <c r="J75" s="22">
        <v>83</v>
      </c>
      <c r="K75" s="71">
        <v>1.3</v>
      </c>
      <c r="L75" s="22">
        <v>46</v>
      </c>
      <c r="M75" s="22">
        <v>98</v>
      </c>
      <c r="N75" s="47"/>
      <c r="O75" s="25">
        <f t="shared" si="9"/>
        <v>1.1807228915662651</v>
      </c>
      <c r="P75" s="25">
        <f t="shared" si="6"/>
        <v>3.0666666666666669</v>
      </c>
      <c r="Q75" s="25">
        <f t="shared" si="8"/>
        <v>0.68055555555555558</v>
      </c>
    </row>
    <row r="76" spans="1:17">
      <c r="A76" s="39" t="s">
        <v>47</v>
      </c>
      <c r="B76" s="39" t="s">
        <v>278</v>
      </c>
      <c r="C76" s="92">
        <v>2</v>
      </c>
      <c r="D76" s="39" t="s">
        <v>23</v>
      </c>
      <c r="E76" s="39" t="s">
        <v>34</v>
      </c>
      <c r="F76" s="39" t="s">
        <v>28</v>
      </c>
      <c r="G76" s="37">
        <v>13.131899043806982</v>
      </c>
      <c r="H76" s="36">
        <v>286</v>
      </c>
      <c r="I76" s="36">
        <v>5</v>
      </c>
      <c r="J76" s="36">
        <v>70</v>
      </c>
      <c r="K76" s="68" t="s">
        <v>17</v>
      </c>
      <c r="L76" s="36">
        <v>30</v>
      </c>
      <c r="M76" s="36">
        <v>149</v>
      </c>
      <c r="N76" s="36"/>
      <c r="O76" s="38">
        <f>M76/J76</f>
        <v>2.1285714285714286</v>
      </c>
      <c r="P76" s="38">
        <f t="shared" si="6"/>
        <v>6</v>
      </c>
      <c r="Q76" s="38">
        <f t="shared" si="8"/>
        <v>0.83240223463687146</v>
      </c>
    </row>
    <row r="77" spans="1:17">
      <c r="A77" s="39" t="s">
        <v>40</v>
      </c>
      <c r="B77" s="39" t="s">
        <v>278</v>
      </c>
      <c r="C77" s="92">
        <v>2</v>
      </c>
      <c r="D77" s="39" t="s">
        <v>13</v>
      </c>
      <c r="E77" s="39" t="s">
        <v>27</v>
      </c>
      <c r="F77" s="39" t="s">
        <v>28</v>
      </c>
      <c r="G77" s="37">
        <v>13.094109406270848</v>
      </c>
      <c r="H77" s="36">
        <v>507</v>
      </c>
      <c r="I77" s="36">
        <v>8.5</v>
      </c>
      <c r="J77" s="36">
        <v>70</v>
      </c>
      <c r="K77" s="68">
        <v>1</v>
      </c>
      <c r="L77" s="36">
        <v>30</v>
      </c>
      <c r="M77" s="36">
        <v>150</v>
      </c>
      <c r="N77" s="36"/>
      <c r="O77" s="38">
        <f>M77/J77</f>
        <v>2.1428571428571428</v>
      </c>
      <c r="P77" s="38">
        <f t="shared" si="6"/>
        <v>3.5294117647058822</v>
      </c>
      <c r="Q77" s="38">
        <f t="shared" si="8"/>
        <v>0.83333333333333337</v>
      </c>
    </row>
    <row r="78" spans="1:17">
      <c r="A78" s="56">
        <v>6.35</v>
      </c>
      <c r="B78" s="56" t="s">
        <v>282</v>
      </c>
      <c r="C78" s="93">
        <v>4</v>
      </c>
      <c r="D78" s="57" t="s">
        <v>64</v>
      </c>
      <c r="E78" s="57" t="s">
        <v>272</v>
      </c>
      <c r="F78" s="57" t="s">
        <v>28</v>
      </c>
      <c r="G78" s="55">
        <v>12.78</v>
      </c>
      <c r="H78" s="37">
        <v>388</v>
      </c>
      <c r="I78" s="23">
        <v>14</v>
      </c>
      <c r="J78" s="22">
        <v>79</v>
      </c>
      <c r="K78" s="71">
        <v>2</v>
      </c>
      <c r="L78" s="22">
        <v>45</v>
      </c>
      <c r="M78" s="22">
        <v>95</v>
      </c>
      <c r="N78" s="47"/>
      <c r="O78" s="25">
        <f>+(M78/J78)</f>
        <v>1.2025316455696202</v>
      </c>
      <c r="P78" s="25">
        <f t="shared" si="6"/>
        <v>3.2142857142857144</v>
      </c>
      <c r="Q78" s="25">
        <f t="shared" si="8"/>
        <v>0.6785714285714286</v>
      </c>
    </row>
    <row r="79" spans="1:17">
      <c r="A79" s="56">
        <v>6.8</v>
      </c>
      <c r="B79" s="56" t="s">
        <v>282</v>
      </c>
      <c r="C79" s="93">
        <v>4</v>
      </c>
      <c r="D79" s="57" t="s">
        <v>64</v>
      </c>
      <c r="E79" s="57" t="s">
        <v>273</v>
      </c>
      <c r="F79" s="57" t="s">
        <v>28</v>
      </c>
      <c r="G79" s="55">
        <v>12.71</v>
      </c>
      <c r="H79" s="37">
        <v>380</v>
      </c>
      <c r="I79" s="24">
        <v>16</v>
      </c>
      <c r="J79" s="22">
        <v>76</v>
      </c>
      <c r="K79" s="71">
        <v>1.3</v>
      </c>
      <c r="L79" s="22">
        <v>37</v>
      </c>
      <c r="M79" s="22">
        <v>94</v>
      </c>
      <c r="N79" s="47"/>
      <c r="O79" s="25">
        <f>+(M79/J79)</f>
        <v>1.236842105263158</v>
      </c>
      <c r="P79" s="25">
        <f t="shared" si="6"/>
        <v>2.3125</v>
      </c>
      <c r="Q79" s="25">
        <f t="shared" si="8"/>
        <v>0.71755725190839692</v>
      </c>
    </row>
    <row r="80" spans="1:17">
      <c r="A80" s="39" t="s">
        <v>48</v>
      </c>
      <c r="B80" s="39" t="s">
        <v>278</v>
      </c>
      <c r="C80" s="92">
        <v>2</v>
      </c>
      <c r="D80" s="39" t="s">
        <v>23</v>
      </c>
      <c r="E80" s="39" t="s">
        <v>27</v>
      </c>
      <c r="F80" s="39" t="s">
        <v>28</v>
      </c>
      <c r="G80" s="37">
        <v>12.054894374027128</v>
      </c>
      <c r="H80" s="36">
        <v>239</v>
      </c>
      <c r="I80" s="37">
        <v>4</v>
      </c>
      <c r="J80" s="36">
        <v>60</v>
      </c>
      <c r="K80" s="68" t="s">
        <v>17</v>
      </c>
      <c r="L80" s="36">
        <v>30</v>
      </c>
      <c r="M80" s="36">
        <v>139</v>
      </c>
      <c r="N80" s="36"/>
      <c r="O80" s="38">
        <f>M80/J80</f>
        <v>2.3166666666666669</v>
      </c>
      <c r="P80" s="38">
        <f t="shared" si="6"/>
        <v>7.5</v>
      </c>
      <c r="Q80" s="38">
        <f t="shared" si="8"/>
        <v>0.8224852071005917</v>
      </c>
    </row>
    <row r="81" spans="1:17">
      <c r="A81" s="39" t="s">
        <v>39</v>
      </c>
      <c r="B81" s="39" t="s">
        <v>278</v>
      </c>
      <c r="C81" s="92">
        <v>2</v>
      </c>
      <c r="D81" s="39" t="s">
        <v>13</v>
      </c>
      <c r="E81" s="39" t="s">
        <v>34</v>
      </c>
      <c r="F81" s="39" t="s">
        <v>28</v>
      </c>
      <c r="G81" s="37">
        <v>11.166837891927951</v>
      </c>
      <c r="H81" s="36">
        <v>808</v>
      </c>
      <c r="I81" s="36">
        <v>7.6</v>
      </c>
      <c r="J81" s="36">
        <v>70</v>
      </c>
      <c r="K81" s="68">
        <v>1</v>
      </c>
      <c r="L81" s="36">
        <v>30</v>
      </c>
      <c r="M81" s="36">
        <v>147</v>
      </c>
      <c r="N81" s="36"/>
      <c r="O81" s="38">
        <f>M81/J81</f>
        <v>2.1</v>
      </c>
      <c r="P81" s="38">
        <f t="shared" si="6"/>
        <v>3.9473684210526319</v>
      </c>
      <c r="Q81" s="38">
        <f t="shared" si="8"/>
        <v>0.83050847457627119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2349B-C623-4749-8128-5E19EDD48C8A}">
  <dimension ref="A1:BM95"/>
  <sheetViews>
    <sheetView workbookViewId="0">
      <pane xSplit="13" ySplit="14" topLeftCell="N75" activePane="bottomRight" state="frozen"/>
      <selection pane="topRight" activeCell="M1" sqref="M1"/>
      <selection pane="bottomLeft" activeCell="A15" sqref="A15"/>
      <selection pane="bottomRight" sqref="A1:A1048576"/>
    </sheetView>
  </sheetViews>
  <sheetFormatPr baseColWidth="10" defaultColWidth="8.83203125" defaultRowHeight="15"/>
  <cols>
    <col min="1" max="1" width="8.83203125" style="98"/>
    <col min="2" max="2" width="15.1640625" customWidth="1"/>
    <col min="3" max="3" width="9.1640625" style="95"/>
    <col min="4" max="4" width="16.5" customWidth="1"/>
    <col min="11" max="11" width="8.83203125" style="98"/>
  </cols>
  <sheetData>
    <row r="1" spans="1:65" s="12" customFormat="1">
      <c r="A1" s="43" t="s">
        <v>280</v>
      </c>
      <c r="B1" s="43" t="s">
        <v>104</v>
      </c>
      <c r="C1" s="85" t="s">
        <v>284</v>
      </c>
      <c r="D1" s="43" t="s">
        <v>61</v>
      </c>
      <c r="E1" s="43" t="s">
        <v>105</v>
      </c>
      <c r="F1" s="43" t="s">
        <v>277</v>
      </c>
      <c r="G1" s="44" t="s">
        <v>0</v>
      </c>
      <c r="H1" s="43" t="s">
        <v>5</v>
      </c>
      <c r="I1" s="43" t="s">
        <v>6</v>
      </c>
      <c r="J1" s="43" t="s">
        <v>3</v>
      </c>
      <c r="K1" s="43" t="s">
        <v>2</v>
      </c>
      <c r="L1" s="43" t="s">
        <v>4</v>
      </c>
      <c r="M1" s="43" t="s">
        <v>1</v>
      </c>
      <c r="N1" s="43" t="s">
        <v>62</v>
      </c>
      <c r="O1" s="45" t="s">
        <v>7</v>
      </c>
      <c r="P1" s="45" t="s">
        <v>8</v>
      </c>
      <c r="Q1" s="45" t="s">
        <v>9</v>
      </c>
      <c r="R1" s="15"/>
      <c r="S1" s="6"/>
      <c r="T1" s="13"/>
      <c r="U1" s="13"/>
      <c r="V1" s="13"/>
      <c r="W1" s="13"/>
      <c r="X1" s="14"/>
      <c r="Y1" s="14"/>
      <c r="Z1" s="14"/>
      <c r="AA1" s="14"/>
      <c r="AB1" s="14"/>
      <c r="AC1" s="14"/>
      <c r="AD1" s="14"/>
      <c r="AE1" s="14"/>
      <c r="AF1" s="14"/>
      <c r="AG1" s="6"/>
      <c r="AH1" s="13"/>
      <c r="AI1" s="14"/>
      <c r="AJ1" s="14"/>
      <c r="AK1" s="14"/>
      <c r="AP1" s="6"/>
      <c r="AQ1" s="13"/>
      <c r="AR1" s="6"/>
      <c r="AS1" s="13"/>
      <c r="AT1" s="14"/>
      <c r="AU1" s="13"/>
      <c r="AW1" s="16"/>
      <c r="AX1" s="16"/>
      <c r="AY1" s="16"/>
      <c r="AZ1" s="6"/>
      <c r="BA1" s="13"/>
      <c r="BB1" s="6"/>
      <c r="BC1" s="13"/>
      <c r="BD1" s="14"/>
      <c r="BF1" s="17"/>
      <c r="BG1" s="5"/>
      <c r="BH1" s="14"/>
      <c r="BI1" s="13"/>
      <c r="BJ1" s="6"/>
      <c r="BK1" s="6"/>
      <c r="BL1" s="6"/>
      <c r="BM1" s="14"/>
    </row>
    <row r="2" spans="1:65" s="12" customFormat="1">
      <c r="A2" s="43"/>
      <c r="B2" s="36" t="s">
        <v>279</v>
      </c>
      <c r="C2" s="86"/>
      <c r="D2" s="43"/>
      <c r="E2" s="43"/>
      <c r="F2" s="43"/>
      <c r="G2" s="37" t="s">
        <v>281</v>
      </c>
      <c r="H2" s="36" t="s">
        <v>11</v>
      </c>
      <c r="I2" s="36" t="s">
        <v>11</v>
      </c>
      <c r="J2" s="36" t="s">
        <v>11</v>
      </c>
      <c r="K2" s="36" t="s">
        <v>11</v>
      </c>
      <c r="L2" s="36" t="s">
        <v>11</v>
      </c>
      <c r="M2" s="36" t="s">
        <v>11</v>
      </c>
      <c r="N2" s="36" t="s">
        <v>283</v>
      </c>
      <c r="O2" s="45"/>
      <c r="P2" s="45"/>
      <c r="Q2" s="45"/>
      <c r="R2" s="19"/>
      <c r="S2" s="6"/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E2" s="14"/>
      <c r="AF2" s="14"/>
      <c r="AG2" s="6"/>
      <c r="AH2" s="13"/>
      <c r="AI2" s="14"/>
      <c r="AJ2" s="14"/>
      <c r="AK2" s="14"/>
      <c r="AP2" s="6"/>
      <c r="AQ2" s="13"/>
      <c r="AR2" s="6"/>
      <c r="AS2" s="13"/>
      <c r="AT2" s="14"/>
      <c r="AU2" s="13"/>
      <c r="AW2" s="16"/>
      <c r="AX2" s="16"/>
      <c r="AY2" s="16"/>
      <c r="AZ2" s="6"/>
      <c r="BA2" s="13"/>
      <c r="BB2" s="6"/>
      <c r="BC2" s="13"/>
      <c r="BD2" s="14"/>
      <c r="BH2" s="14"/>
      <c r="BI2" s="13"/>
      <c r="BJ2" s="6"/>
      <c r="BK2" s="6"/>
      <c r="BL2" s="6"/>
      <c r="BM2" s="14"/>
    </row>
    <row r="3" spans="1:65" s="12" customFormat="1">
      <c r="A3" s="40"/>
      <c r="B3" s="40"/>
      <c r="C3" s="87"/>
      <c r="D3" s="40"/>
      <c r="E3" s="40"/>
      <c r="F3" s="40"/>
      <c r="G3" s="41"/>
      <c r="H3" s="40"/>
      <c r="I3" s="40"/>
      <c r="J3" s="40"/>
      <c r="K3" s="40"/>
      <c r="L3" s="40"/>
      <c r="M3" s="40"/>
      <c r="N3" s="40"/>
      <c r="O3" s="42"/>
      <c r="P3" s="42"/>
      <c r="Q3" s="42"/>
      <c r="R3" s="19"/>
      <c r="S3" s="6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4"/>
      <c r="AF3" s="14"/>
      <c r="AG3" s="6"/>
      <c r="AH3" s="13"/>
      <c r="AI3" s="14"/>
      <c r="AJ3" s="14"/>
      <c r="AK3" s="14"/>
      <c r="AP3" s="6"/>
      <c r="AQ3" s="13"/>
      <c r="AR3" s="6"/>
      <c r="AS3" s="13"/>
      <c r="AT3" s="14"/>
      <c r="AU3" s="13"/>
      <c r="AW3" s="16"/>
      <c r="AX3" s="16"/>
      <c r="AY3" s="16"/>
      <c r="AZ3" s="6"/>
      <c r="BA3" s="13"/>
      <c r="BB3" s="6"/>
      <c r="BC3" s="13"/>
      <c r="BD3" s="14"/>
      <c r="BH3" s="14"/>
      <c r="BI3" s="13"/>
      <c r="BJ3" s="6"/>
      <c r="BK3" s="6"/>
      <c r="BL3" s="6"/>
      <c r="BM3" s="14"/>
    </row>
    <row r="4" spans="1:65" s="12" customFormat="1" ht="13.25" customHeight="1">
      <c r="A4" s="49" t="s">
        <v>238</v>
      </c>
      <c r="B4" s="81" t="s">
        <v>109</v>
      </c>
      <c r="C4" s="96">
        <v>1</v>
      </c>
      <c r="D4" s="49" t="s">
        <v>122</v>
      </c>
      <c r="E4" s="50"/>
      <c r="F4" s="49" t="s">
        <v>14</v>
      </c>
      <c r="G4" s="80">
        <v>34.062744222395892</v>
      </c>
      <c r="H4" s="26">
        <v>323</v>
      </c>
      <c r="I4" s="26">
        <v>15.3</v>
      </c>
      <c r="J4" s="33">
        <v>183</v>
      </c>
      <c r="K4" s="26" t="s">
        <v>73</v>
      </c>
      <c r="L4" s="26">
        <v>57</v>
      </c>
      <c r="M4" s="26">
        <v>134</v>
      </c>
      <c r="N4" s="26"/>
      <c r="O4" s="47">
        <f t="shared" ref="O4:O22" si="0">+(M4/J4)</f>
        <v>0.73224043715846998</v>
      </c>
      <c r="P4" s="47">
        <f t="shared" ref="P4:P35" si="1">+(L4/I4)</f>
        <v>3.725490196078431</v>
      </c>
      <c r="Q4" s="25">
        <f t="shared" ref="Q4:Q35" si="2">+(M4/(M4+L4))</f>
        <v>0.70157068062827221</v>
      </c>
      <c r="R4" s="20"/>
      <c r="T4" s="13"/>
      <c r="U4" s="6"/>
      <c r="Z4" s="14"/>
      <c r="AA4" s="14"/>
      <c r="AB4" s="14"/>
      <c r="AC4" s="14"/>
      <c r="AD4" s="14"/>
      <c r="AE4" s="14"/>
      <c r="AF4" s="14"/>
      <c r="AG4" s="6"/>
      <c r="AH4" s="13"/>
      <c r="AI4" s="14"/>
      <c r="AJ4" s="14"/>
      <c r="AK4" s="14"/>
      <c r="AP4" s="13"/>
      <c r="AQ4" s="13"/>
      <c r="AR4" s="6"/>
      <c r="AS4" s="13"/>
      <c r="AT4" s="14"/>
      <c r="AU4" s="13"/>
      <c r="AW4" s="16"/>
      <c r="AX4" s="16"/>
      <c r="AY4" s="16"/>
      <c r="AZ4" s="14"/>
      <c r="BA4" s="13"/>
      <c r="BB4" s="6"/>
      <c r="BC4" s="13"/>
      <c r="BD4" s="13"/>
      <c r="BH4" s="18"/>
      <c r="BK4" s="7"/>
      <c r="BL4" s="7"/>
    </row>
    <row r="5" spans="1:65" s="12" customFormat="1" ht="13.25" customHeight="1">
      <c r="A5" s="49" t="s">
        <v>201</v>
      </c>
      <c r="B5" s="49" t="s">
        <v>134</v>
      </c>
      <c r="C5" s="88">
        <v>1</v>
      </c>
      <c r="D5" s="49" t="s">
        <v>126</v>
      </c>
      <c r="E5" s="50"/>
      <c r="F5" s="49" t="s">
        <v>14</v>
      </c>
      <c r="G5" s="27">
        <v>29.261744966442954</v>
      </c>
      <c r="H5" s="26">
        <v>186</v>
      </c>
      <c r="I5" s="26">
        <v>4.5</v>
      </c>
      <c r="J5" s="26">
        <v>143</v>
      </c>
      <c r="K5" s="26" t="s">
        <v>73</v>
      </c>
      <c r="L5" s="26">
        <v>15</v>
      </c>
      <c r="M5" s="26">
        <v>112</v>
      </c>
      <c r="N5" s="26"/>
      <c r="O5" s="47">
        <f t="shared" si="0"/>
        <v>0.78321678321678323</v>
      </c>
      <c r="P5" s="47">
        <f t="shared" si="1"/>
        <v>3.3333333333333335</v>
      </c>
      <c r="Q5" s="25">
        <f t="shared" si="2"/>
        <v>0.88188976377952755</v>
      </c>
      <c r="R5" s="20"/>
      <c r="T5" s="13"/>
      <c r="U5" s="6"/>
      <c r="Z5" s="14"/>
      <c r="AA5" s="14"/>
      <c r="AB5" s="14"/>
      <c r="AC5" s="14"/>
      <c r="AD5" s="14"/>
      <c r="AE5" s="14"/>
      <c r="AF5" s="14"/>
      <c r="AG5" s="6"/>
      <c r="AH5" s="13"/>
      <c r="AI5" s="14"/>
      <c r="AJ5" s="14"/>
      <c r="AK5" s="14"/>
      <c r="AM5" s="3"/>
      <c r="AN5" s="3"/>
      <c r="AO5" s="3"/>
      <c r="AP5" s="4"/>
      <c r="AQ5" s="13"/>
      <c r="AR5" s="6"/>
      <c r="AS5" s="13"/>
      <c r="AT5" s="14"/>
      <c r="AU5" s="13"/>
      <c r="AW5" s="16"/>
      <c r="AX5" s="16"/>
      <c r="AY5" s="16"/>
      <c r="AZ5" s="14"/>
      <c r="BA5" s="13"/>
      <c r="BB5" s="6"/>
      <c r="BC5" s="13"/>
      <c r="BD5" s="13"/>
      <c r="BH5" s="18"/>
      <c r="BK5" s="7"/>
      <c r="BL5" s="7"/>
    </row>
    <row r="6" spans="1:65" s="12" customFormat="1" ht="13.25" customHeight="1">
      <c r="A6" s="49" t="s">
        <v>207</v>
      </c>
      <c r="B6" s="49" t="s">
        <v>137</v>
      </c>
      <c r="C6" s="88">
        <v>1</v>
      </c>
      <c r="D6" s="49" t="s">
        <v>126</v>
      </c>
      <c r="E6" s="50"/>
      <c r="F6" s="49" t="s">
        <v>14</v>
      </c>
      <c r="G6" s="27">
        <v>29.120572130964351</v>
      </c>
      <c r="H6" s="26">
        <v>199</v>
      </c>
      <c r="I6" s="26">
        <v>19.3</v>
      </c>
      <c r="J6" s="26">
        <v>139</v>
      </c>
      <c r="K6" s="26" t="s">
        <v>73</v>
      </c>
      <c r="L6" s="26">
        <v>30</v>
      </c>
      <c r="M6" s="26">
        <v>103</v>
      </c>
      <c r="N6" s="26"/>
      <c r="O6" s="47">
        <f t="shared" si="0"/>
        <v>0.74100719424460426</v>
      </c>
      <c r="P6" s="47">
        <f t="shared" si="1"/>
        <v>1.5544041450777202</v>
      </c>
      <c r="Q6" s="25">
        <f t="shared" si="2"/>
        <v>0.77443609022556392</v>
      </c>
      <c r="R6" s="20"/>
      <c r="T6" s="13"/>
      <c r="U6" s="6"/>
      <c r="Z6" s="14"/>
      <c r="AA6" s="14"/>
      <c r="AB6" s="14"/>
      <c r="AC6" s="14"/>
      <c r="AD6" s="14"/>
      <c r="AE6" s="14"/>
      <c r="AF6" s="14"/>
      <c r="AG6" s="6"/>
      <c r="AH6" s="13"/>
      <c r="AI6" s="14"/>
      <c r="AJ6" s="14"/>
      <c r="AK6" s="14"/>
      <c r="AM6" s="3"/>
      <c r="AN6" s="3"/>
      <c r="AO6" s="3"/>
      <c r="AP6" s="4"/>
      <c r="AQ6" s="13"/>
      <c r="AR6" s="6"/>
      <c r="AS6" s="13"/>
      <c r="AT6" s="14"/>
      <c r="AU6" s="13"/>
      <c r="AW6" s="16"/>
      <c r="AX6" s="16"/>
      <c r="AY6" s="16"/>
      <c r="AZ6" s="14"/>
      <c r="BA6" s="13"/>
      <c r="BB6" s="6"/>
      <c r="BC6" s="13"/>
      <c r="BD6" s="13"/>
      <c r="BH6" s="18"/>
      <c r="BK6" s="7"/>
      <c r="BL6" s="7"/>
    </row>
    <row r="7" spans="1:65" s="12" customFormat="1" ht="13.25" customHeight="1">
      <c r="A7" s="49" t="s">
        <v>226</v>
      </c>
      <c r="B7" s="49" t="s">
        <v>134</v>
      </c>
      <c r="C7" s="88">
        <v>1</v>
      </c>
      <c r="D7" s="49" t="s">
        <v>126</v>
      </c>
      <c r="E7" s="50"/>
      <c r="F7" s="49" t="s">
        <v>14</v>
      </c>
      <c r="G7" s="27">
        <v>28.853027185096931</v>
      </c>
      <c r="H7" s="26">
        <v>172</v>
      </c>
      <c r="I7" s="26">
        <v>11.2</v>
      </c>
      <c r="J7" s="26">
        <v>136</v>
      </c>
      <c r="K7" s="26" t="s">
        <v>73</v>
      </c>
      <c r="L7" s="26">
        <v>59</v>
      </c>
      <c r="M7" s="26">
        <v>102</v>
      </c>
      <c r="N7" s="26"/>
      <c r="O7" s="47">
        <f t="shared" si="0"/>
        <v>0.75</v>
      </c>
      <c r="P7" s="47">
        <f t="shared" si="1"/>
        <v>5.2678571428571432</v>
      </c>
      <c r="Q7" s="25">
        <f t="shared" si="2"/>
        <v>0.63354037267080743</v>
      </c>
      <c r="R7" s="20"/>
      <c r="T7" s="13"/>
      <c r="U7" s="6"/>
      <c r="Z7" s="14"/>
      <c r="AA7" s="14"/>
      <c r="AB7" s="14"/>
      <c r="AC7" s="14"/>
      <c r="AD7" s="14"/>
      <c r="AE7" s="14"/>
      <c r="AF7" s="14"/>
      <c r="AG7" s="6"/>
      <c r="AH7" s="13"/>
      <c r="AI7" s="14"/>
      <c r="AJ7" s="14"/>
      <c r="AK7" s="14"/>
      <c r="AM7" s="3"/>
      <c r="AN7" s="3"/>
      <c r="AO7" s="3"/>
      <c r="AP7" s="4"/>
      <c r="AQ7" s="13"/>
      <c r="AR7" s="6"/>
      <c r="AS7" s="13"/>
      <c r="AT7" s="14"/>
      <c r="AU7" s="13"/>
      <c r="AW7" s="16"/>
      <c r="AX7" s="16"/>
      <c r="AY7" s="16"/>
      <c r="AZ7" s="14"/>
      <c r="BA7" s="13"/>
      <c r="BB7" s="6"/>
      <c r="BC7" s="13"/>
      <c r="BD7" s="13"/>
      <c r="BH7" s="18"/>
      <c r="BK7" s="7"/>
      <c r="BL7" s="7"/>
    </row>
    <row r="8" spans="1:65" s="12" customFormat="1" ht="13.25" customHeight="1">
      <c r="A8" s="49" t="s">
        <v>226</v>
      </c>
      <c r="B8" s="49" t="s">
        <v>134</v>
      </c>
      <c r="C8" s="88">
        <v>1</v>
      </c>
      <c r="D8" s="49" t="s">
        <v>126</v>
      </c>
      <c r="E8" s="50"/>
      <c r="F8" s="49" t="s">
        <v>14</v>
      </c>
      <c r="G8" s="27">
        <v>28.853027185096931</v>
      </c>
      <c r="H8" s="26"/>
      <c r="I8" s="26">
        <v>11.2</v>
      </c>
      <c r="J8" s="26">
        <v>136</v>
      </c>
      <c r="K8" s="26" t="s">
        <v>73</v>
      </c>
      <c r="L8" s="26">
        <v>59</v>
      </c>
      <c r="M8" s="26">
        <v>102</v>
      </c>
      <c r="N8" s="26"/>
      <c r="O8" s="47">
        <f t="shared" si="0"/>
        <v>0.75</v>
      </c>
      <c r="P8" s="47">
        <f t="shared" si="1"/>
        <v>5.2678571428571432</v>
      </c>
      <c r="Q8" s="25">
        <f t="shared" si="2"/>
        <v>0.63354037267080743</v>
      </c>
      <c r="R8" s="20"/>
      <c r="T8" s="13"/>
      <c r="U8" s="6"/>
      <c r="Z8" s="14"/>
      <c r="AA8" s="14"/>
      <c r="AB8" s="14"/>
      <c r="AC8" s="14"/>
      <c r="AD8" s="14"/>
      <c r="AE8" s="14"/>
      <c r="AF8" s="14"/>
      <c r="AG8" s="6"/>
      <c r="AH8" s="13"/>
      <c r="AI8" s="14"/>
      <c r="AJ8" s="14"/>
      <c r="AK8" s="14"/>
      <c r="AM8" s="3"/>
      <c r="AN8" s="3"/>
      <c r="AO8" s="3"/>
      <c r="AP8" s="4"/>
      <c r="AQ8" s="13"/>
      <c r="AR8" s="6"/>
      <c r="AS8" s="13"/>
      <c r="AT8" s="14"/>
      <c r="AU8" s="13"/>
      <c r="AW8" s="16"/>
      <c r="AX8" s="16"/>
      <c r="AY8" s="16"/>
      <c r="AZ8" s="14"/>
      <c r="BA8" s="13"/>
      <c r="BB8" s="6"/>
      <c r="BC8" s="13"/>
      <c r="BD8" s="13"/>
      <c r="BH8" s="18"/>
      <c r="BK8" s="7"/>
      <c r="BL8" s="7"/>
    </row>
    <row r="9" spans="1:65" s="12" customFormat="1" ht="13.25" customHeight="1">
      <c r="A9" s="49" t="s">
        <v>205</v>
      </c>
      <c r="B9" s="49" t="s">
        <v>134</v>
      </c>
      <c r="C9" s="88">
        <v>1</v>
      </c>
      <c r="D9" s="49" t="s">
        <v>126</v>
      </c>
      <c r="E9" s="50"/>
      <c r="F9" s="49" t="s">
        <v>14</v>
      </c>
      <c r="G9" s="27">
        <v>28.442534908700324</v>
      </c>
      <c r="H9" s="26">
        <v>145</v>
      </c>
      <c r="I9" s="26">
        <v>16.5</v>
      </c>
      <c r="J9" s="26">
        <v>154</v>
      </c>
      <c r="K9" s="26" t="s">
        <v>73</v>
      </c>
      <c r="L9" s="26">
        <v>27</v>
      </c>
      <c r="M9" s="26">
        <v>112</v>
      </c>
      <c r="N9" s="26"/>
      <c r="O9" s="47">
        <f t="shared" si="0"/>
        <v>0.72727272727272729</v>
      </c>
      <c r="P9" s="47">
        <f t="shared" si="1"/>
        <v>1.6363636363636365</v>
      </c>
      <c r="Q9" s="25">
        <f t="shared" si="2"/>
        <v>0.80575539568345322</v>
      </c>
      <c r="T9" s="13"/>
      <c r="U9" s="6"/>
      <c r="Z9" s="14"/>
      <c r="AA9" s="14"/>
      <c r="AB9" s="14"/>
      <c r="AC9" s="14"/>
      <c r="AD9" s="14"/>
      <c r="AE9" s="14"/>
      <c r="AF9" s="14"/>
      <c r="AG9" s="6"/>
      <c r="AH9" s="13"/>
      <c r="AI9" s="14"/>
      <c r="AJ9" s="14"/>
      <c r="AK9" s="14"/>
      <c r="AM9" s="3"/>
      <c r="AN9" s="3"/>
      <c r="AO9" s="3"/>
      <c r="AP9" s="4"/>
      <c r="AQ9" s="13"/>
      <c r="AR9" s="6"/>
      <c r="AS9" s="13"/>
      <c r="AT9" s="14"/>
      <c r="AU9" s="13"/>
      <c r="AW9" s="16"/>
      <c r="AX9" s="16"/>
      <c r="AY9" s="16"/>
      <c r="AZ9" s="14"/>
      <c r="BA9" s="13"/>
      <c r="BB9" s="6"/>
      <c r="BC9" s="13"/>
      <c r="BD9" s="13"/>
      <c r="BH9" s="18"/>
      <c r="BK9" s="7"/>
      <c r="BL9" s="7"/>
    </row>
    <row r="10" spans="1:65" s="12" customFormat="1" ht="13.25" customHeight="1">
      <c r="A10" s="49" t="s">
        <v>239</v>
      </c>
      <c r="B10" s="49" t="s">
        <v>287</v>
      </c>
      <c r="C10" s="88">
        <v>1</v>
      </c>
      <c r="D10" s="49" t="s">
        <v>119</v>
      </c>
      <c r="E10" s="50"/>
      <c r="F10" s="49" t="s">
        <v>14</v>
      </c>
      <c r="G10" s="27">
        <v>28.171042428270741</v>
      </c>
      <c r="H10" s="26">
        <v>221</v>
      </c>
      <c r="I10" s="26">
        <v>4.5</v>
      </c>
      <c r="J10" s="26">
        <v>139</v>
      </c>
      <c r="K10" s="26" t="s">
        <v>73</v>
      </c>
      <c r="L10" s="26">
        <v>30</v>
      </c>
      <c r="M10" s="26">
        <v>105</v>
      </c>
      <c r="N10" s="26"/>
      <c r="O10" s="47">
        <f t="shared" si="0"/>
        <v>0.75539568345323738</v>
      </c>
      <c r="P10" s="47">
        <f t="shared" si="1"/>
        <v>6.666666666666667</v>
      </c>
      <c r="Q10" s="25">
        <f t="shared" si="2"/>
        <v>0.77777777777777779</v>
      </c>
      <c r="R10" s="20"/>
      <c r="T10" s="13"/>
      <c r="U10" s="6"/>
      <c r="Z10" s="14"/>
      <c r="AA10" s="14"/>
      <c r="AB10" s="14"/>
      <c r="AC10" s="14"/>
      <c r="AD10" s="14"/>
      <c r="AE10" s="14"/>
      <c r="AF10" s="14"/>
      <c r="AG10" s="6"/>
      <c r="AH10" s="13"/>
      <c r="AI10" s="14"/>
      <c r="AJ10" s="14"/>
      <c r="AK10" s="14"/>
      <c r="AM10" s="3"/>
      <c r="AN10" s="3"/>
      <c r="AO10" s="3"/>
      <c r="AP10" s="4"/>
      <c r="AQ10" s="13"/>
      <c r="AR10" s="6"/>
      <c r="AS10" s="13"/>
      <c r="AT10" s="14"/>
      <c r="AU10" s="13"/>
      <c r="AW10" s="16"/>
      <c r="AX10" s="16"/>
      <c r="AY10" s="16"/>
      <c r="AZ10" s="14"/>
      <c r="BA10" s="13"/>
      <c r="BB10" s="6"/>
      <c r="BC10" s="13"/>
      <c r="BD10" s="13"/>
      <c r="BH10" s="18"/>
      <c r="BK10" s="7"/>
      <c r="BL10" s="7"/>
    </row>
    <row r="11" spans="1:65" s="12" customFormat="1" ht="13.25" customHeight="1">
      <c r="A11" s="49" t="s">
        <v>196</v>
      </c>
      <c r="B11" s="81" t="s">
        <v>191</v>
      </c>
      <c r="C11" s="96">
        <v>1</v>
      </c>
      <c r="D11" s="49" t="s">
        <v>193</v>
      </c>
      <c r="E11" s="50"/>
      <c r="F11" s="49" t="s">
        <v>14</v>
      </c>
      <c r="G11" s="27">
        <v>28.112272977435332</v>
      </c>
      <c r="H11" s="81">
        <v>1680</v>
      </c>
      <c r="I11" s="26">
        <v>17.100000000000001</v>
      </c>
      <c r="J11" s="26">
        <v>163</v>
      </c>
      <c r="K11" s="26" t="s">
        <v>73</v>
      </c>
      <c r="L11" s="26">
        <v>36</v>
      </c>
      <c r="M11" s="33">
        <v>139</v>
      </c>
      <c r="N11" s="26"/>
      <c r="O11" s="47">
        <f t="shared" si="0"/>
        <v>0.85276073619631898</v>
      </c>
      <c r="P11" s="47">
        <f t="shared" si="1"/>
        <v>2.1052631578947367</v>
      </c>
      <c r="Q11" s="25">
        <f t="shared" si="2"/>
        <v>0.79428571428571426</v>
      </c>
      <c r="R11" s="20"/>
      <c r="T11" s="13"/>
      <c r="U11" s="6"/>
      <c r="Z11" s="14"/>
      <c r="AA11" s="14"/>
      <c r="AB11" s="14"/>
      <c r="AC11" s="14"/>
      <c r="AD11" s="14"/>
      <c r="AE11" s="14"/>
      <c r="AF11" s="14"/>
      <c r="AG11" s="6"/>
      <c r="AH11" s="13"/>
      <c r="AI11" s="14"/>
      <c r="AJ11" s="14"/>
      <c r="AK11" s="14"/>
      <c r="AM11" s="3"/>
      <c r="AN11" s="3"/>
      <c r="AO11" s="3"/>
      <c r="AP11" s="4"/>
      <c r="AQ11" s="13"/>
      <c r="AR11" s="6"/>
      <c r="AS11" s="13"/>
      <c r="AT11" s="14"/>
      <c r="AU11" s="13"/>
      <c r="AW11" s="16"/>
      <c r="AX11" s="16"/>
      <c r="AY11" s="16"/>
      <c r="AZ11" s="14"/>
      <c r="BA11" s="13"/>
      <c r="BB11" s="6"/>
      <c r="BC11" s="13"/>
      <c r="BD11" s="13"/>
      <c r="BH11" s="18"/>
      <c r="BK11" s="7"/>
      <c r="BL11" s="7"/>
    </row>
    <row r="12" spans="1:65" s="12" customFormat="1" ht="13.25" customHeight="1">
      <c r="A12" s="49" t="s">
        <v>204</v>
      </c>
      <c r="B12" s="49" t="s">
        <v>134</v>
      </c>
      <c r="C12" s="88">
        <v>1</v>
      </c>
      <c r="D12" s="49" t="s">
        <v>126</v>
      </c>
      <c r="E12" s="50"/>
      <c r="F12" s="49" t="s">
        <v>14</v>
      </c>
      <c r="G12" s="27">
        <v>28.027643703378676</v>
      </c>
      <c r="H12" s="26">
        <v>159</v>
      </c>
      <c r="I12" s="26">
        <v>11.3</v>
      </c>
      <c r="J12" s="26">
        <v>133</v>
      </c>
      <c r="K12" s="26" t="s">
        <v>73</v>
      </c>
      <c r="L12" s="26">
        <v>55</v>
      </c>
      <c r="M12" s="26">
        <v>106</v>
      </c>
      <c r="N12" s="26"/>
      <c r="O12" s="47">
        <f t="shared" si="0"/>
        <v>0.79699248120300747</v>
      </c>
      <c r="P12" s="47">
        <f t="shared" si="1"/>
        <v>4.8672566371681416</v>
      </c>
      <c r="Q12" s="25">
        <f t="shared" si="2"/>
        <v>0.65838509316770188</v>
      </c>
      <c r="T12" s="13"/>
      <c r="U12" s="6"/>
      <c r="Z12" s="14"/>
      <c r="AA12" s="14"/>
      <c r="AB12" s="14"/>
      <c r="AC12" s="14"/>
      <c r="AD12" s="14"/>
      <c r="AE12" s="14"/>
      <c r="AF12" s="14"/>
      <c r="AG12" s="6"/>
      <c r="AH12" s="13"/>
      <c r="AI12" s="14"/>
      <c r="AJ12" s="14"/>
      <c r="AK12" s="14"/>
      <c r="AM12" s="3"/>
      <c r="AN12" s="3"/>
      <c r="AO12" s="3"/>
      <c r="AP12" s="4"/>
      <c r="AQ12" s="13"/>
      <c r="AR12" s="6"/>
      <c r="AS12" s="13"/>
      <c r="AT12" s="14"/>
      <c r="AU12" s="13"/>
      <c r="AW12" s="16"/>
      <c r="AX12" s="16"/>
      <c r="AY12" s="16"/>
      <c r="AZ12" s="14"/>
      <c r="BA12" s="13"/>
      <c r="BB12" s="6"/>
      <c r="BC12" s="13"/>
      <c r="BD12" s="13"/>
      <c r="BH12" s="18"/>
      <c r="BK12" s="7"/>
      <c r="BL12" s="7"/>
    </row>
    <row r="13" spans="1:65" s="12" customFormat="1" ht="13.25" customHeight="1">
      <c r="A13" s="49" t="s">
        <v>225</v>
      </c>
      <c r="B13" s="49" t="s">
        <v>287</v>
      </c>
      <c r="C13" s="88">
        <v>1</v>
      </c>
      <c r="D13" s="49" t="s">
        <v>119</v>
      </c>
      <c r="E13" s="50"/>
      <c r="F13" s="49" t="s">
        <v>14</v>
      </c>
      <c r="G13" s="27">
        <v>27.988562630594959</v>
      </c>
      <c r="H13" s="26">
        <v>224</v>
      </c>
      <c r="I13" s="26">
        <v>6.1</v>
      </c>
      <c r="J13" s="26">
        <v>147</v>
      </c>
      <c r="K13" s="26" t="s">
        <v>73</v>
      </c>
      <c r="L13" s="26">
        <v>34</v>
      </c>
      <c r="M13" s="26">
        <v>93</v>
      </c>
      <c r="N13" s="26"/>
      <c r="O13" s="47">
        <f t="shared" si="0"/>
        <v>0.63265306122448983</v>
      </c>
      <c r="P13" s="47">
        <f t="shared" si="1"/>
        <v>5.5737704918032787</v>
      </c>
      <c r="Q13" s="25">
        <f t="shared" si="2"/>
        <v>0.73228346456692917</v>
      </c>
      <c r="R13" s="20"/>
      <c r="T13" s="13"/>
      <c r="U13" s="6"/>
      <c r="Z13" s="14"/>
      <c r="AA13" s="14"/>
      <c r="AB13" s="14"/>
      <c r="AC13" s="14"/>
      <c r="AD13" s="14"/>
      <c r="AE13" s="14"/>
      <c r="AF13" s="14"/>
      <c r="AG13" s="6"/>
      <c r="AH13" s="13"/>
      <c r="AI13" s="14"/>
      <c r="AJ13" s="14"/>
      <c r="AK13" s="14"/>
      <c r="AM13" s="3"/>
      <c r="AN13" s="3"/>
      <c r="AO13" s="3"/>
      <c r="AP13" s="4"/>
      <c r="AQ13" s="13"/>
      <c r="AR13" s="6"/>
      <c r="AS13" s="13"/>
      <c r="AT13" s="14"/>
      <c r="AU13" s="13"/>
      <c r="AW13" s="16"/>
      <c r="AX13" s="16"/>
      <c r="AY13" s="16"/>
      <c r="AZ13" s="14"/>
      <c r="BA13" s="13"/>
      <c r="BB13" s="6"/>
      <c r="BC13" s="13"/>
      <c r="BD13" s="13"/>
      <c r="BH13" s="18"/>
      <c r="BK13" s="7"/>
      <c r="BL13" s="7"/>
    </row>
    <row r="14" spans="1:65" s="12" customFormat="1" ht="13.25" customHeight="1">
      <c r="A14" s="49" t="s">
        <v>202</v>
      </c>
      <c r="B14" s="49" t="s">
        <v>134</v>
      </c>
      <c r="C14" s="88">
        <v>1</v>
      </c>
      <c r="D14" s="49" t="s">
        <v>126</v>
      </c>
      <c r="E14" s="50"/>
      <c r="F14" s="49" t="s">
        <v>14</v>
      </c>
      <c r="G14" s="27">
        <v>27.926492458041206</v>
      </c>
      <c r="H14" s="26">
        <v>166</v>
      </c>
      <c r="I14" s="26">
        <v>10.4</v>
      </c>
      <c r="J14" s="26">
        <v>141</v>
      </c>
      <c r="K14" s="26" t="s">
        <v>73</v>
      </c>
      <c r="L14" s="26">
        <v>19</v>
      </c>
      <c r="M14" s="26">
        <v>106</v>
      </c>
      <c r="N14" s="26"/>
      <c r="O14" s="47">
        <f t="shared" si="0"/>
        <v>0.75177304964539005</v>
      </c>
      <c r="P14" s="47">
        <f t="shared" si="1"/>
        <v>1.8269230769230769</v>
      </c>
      <c r="Q14" s="25">
        <f t="shared" si="2"/>
        <v>0.84799999999999998</v>
      </c>
      <c r="R14" s="20"/>
      <c r="T14" s="13"/>
      <c r="U14" s="6"/>
      <c r="Z14" s="14"/>
      <c r="AA14" s="14"/>
      <c r="AB14" s="14"/>
      <c r="AC14" s="14"/>
      <c r="AD14" s="14"/>
      <c r="AE14" s="14"/>
      <c r="AF14" s="14"/>
      <c r="AG14" s="6"/>
      <c r="AH14" s="13"/>
      <c r="AI14" s="14"/>
      <c r="AJ14" s="14"/>
      <c r="AK14" s="14"/>
      <c r="AM14" s="3"/>
      <c r="AN14" s="3"/>
      <c r="AO14" s="3"/>
      <c r="AP14" s="4"/>
      <c r="AQ14" s="13"/>
      <c r="AR14" s="6"/>
      <c r="AS14" s="13"/>
      <c r="AT14" s="14"/>
      <c r="AU14" s="13"/>
      <c r="AW14" s="16"/>
      <c r="AX14" s="16"/>
      <c r="AY14" s="16"/>
      <c r="AZ14" s="14"/>
      <c r="BA14" s="13"/>
      <c r="BB14" s="6"/>
      <c r="BC14" s="13"/>
      <c r="BD14" s="13"/>
      <c r="BH14" s="18"/>
      <c r="BK14" s="7"/>
      <c r="BL14" s="7"/>
    </row>
    <row r="15" spans="1:65" s="12" customFormat="1" ht="13.25" customHeight="1">
      <c r="A15" s="49" t="s">
        <v>224</v>
      </c>
      <c r="B15" s="49" t="s">
        <v>108</v>
      </c>
      <c r="C15" s="88">
        <v>1</v>
      </c>
      <c r="D15" s="49" t="s">
        <v>119</v>
      </c>
      <c r="E15" s="50"/>
      <c r="F15" s="49" t="s">
        <v>14</v>
      </c>
      <c r="G15" s="27">
        <v>27.498097205610527</v>
      </c>
      <c r="H15" s="26">
        <v>252</v>
      </c>
      <c r="I15" s="26">
        <v>10.8</v>
      </c>
      <c r="J15" s="26">
        <v>138</v>
      </c>
      <c r="K15" s="26" t="s">
        <v>73</v>
      </c>
      <c r="L15" s="26">
        <v>36</v>
      </c>
      <c r="M15" s="26">
        <v>98</v>
      </c>
      <c r="N15" s="26"/>
      <c r="O15" s="47">
        <f t="shared" si="0"/>
        <v>0.71014492753623193</v>
      </c>
      <c r="P15" s="47">
        <f t="shared" si="1"/>
        <v>3.333333333333333</v>
      </c>
      <c r="Q15" s="25">
        <f t="shared" si="2"/>
        <v>0.73134328358208955</v>
      </c>
      <c r="T15" s="13"/>
      <c r="U15" s="6"/>
      <c r="Z15" s="14"/>
      <c r="AA15" s="14"/>
      <c r="AB15" s="14"/>
      <c r="AC15" s="14"/>
      <c r="AD15" s="14"/>
      <c r="AE15" s="14"/>
      <c r="AF15" s="14"/>
      <c r="AG15" s="6"/>
      <c r="AH15" s="13"/>
      <c r="AI15" s="14"/>
      <c r="AJ15" s="14"/>
      <c r="AK15" s="14"/>
      <c r="AM15" s="3"/>
      <c r="AN15" s="3"/>
      <c r="AO15" s="3"/>
      <c r="AP15" s="4"/>
      <c r="AQ15" s="13"/>
      <c r="AR15" s="6"/>
      <c r="AS15" s="13"/>
      <c r="AT15" s="14"/>
      <c r="AU15" s="13"/>
      <c r="AW15" s="16"/>
      <c r="AX15" s="16"/>
      <c r="AY15" s="16"/>
      <c r="AZ15" s="14"/>
      <c r="BA15" s="13"/>
      <c r="BB15" s="6"/>
      <c r="BC15" s="13"/>
      <c r="BD15" s="13"/>
      <c r="BH15" s="18"/>
      <c r="BK15" s="7"/>
      <c r="BL15" s="7"/>
    </row>
    <row r="16" spans="1:65" s="12" customFormat="1" ht="13.25" customHeight="1">
      <c r="A16" s="49" t="s">
        <v>231</v>
      </c>
      <c r="B16" s="49" t="s">
        <v>134</v>
      </c>
      <c r="C16" s="88">
        <v>1</v>
      </c>
      <c r="D16" s="49" t="s">
        <v>126</v>
      </c>
      <c r="E16" s="50"/>
      <c r="F16" s="49" t="s">
        <v>14</v>
      </c>
      <c r="G16" s="27">
        <v>26.770939589708714</v>
      </c>
      <c r="H16" s="26">
        <v>177</v>
      </c>
      <c r="I16" s="26">
        <v>6.6</v>
      </c>
      <c r="J16" s="26">
        <v>127</v>
      </c>
      <c r="K16" s="26" t="s">
        <v>73</v>
      </c>
      <c r="L16" s="26">
        <v>39</v>
      </c>
      <c r="M16" s="26">
        <v>100</v>
      </c>
      <c r="N16" s="26"/>
      <c r="O16" s="47">
        <f t="shared" si="0"/>
        <v>0.78740157480314965</v>
      </c>
      <c r="P16" s="47">
        <f t="shared" si="1"/>
        <v>5.9090909090909092</v>
      </c>
      <c r="Q16" s="25">
        <f t="shared" si="2"/>
        <v>0.71942446043165464</v>
      </c>
      <c r="R16" s="20"/>
      <c r="T16" s="13"/>
      <c r="U16" s="6"/>
      <c r="Z16" s="14"/>
      <c r="AA16" s="14"/>
      <c r="AB16" s="14"/>
      <c r="AC16" s="14"/>
      <c r="AD16" s="14"/>
      <c r="AE16" s="14"/>
      <c r="AF16" s="14"/>
      <c r="AG16" s="6"/>
      <c r="AH16" s="13"/>
      <c r="AI16" s="14"/>
      <c r="AJ16" s="14"/>
      <c r="AK16" s="14"/>
      <c r="AM16" s="3"/>
      <c r="AN16" s="3"/>
      <c r="AO16" s="3"/>
      <c r="AP16" s="4"/>
      <c r="AQ16" s="13"/>
      <c r="AR16" s="6"/>
      <c r="AS16" s="13"/>
      <c r="AT16" s="14"/>
      <c r="AU16" s="13"/>
      <c r="AW16" s="16"/>
      <c r="AX16" s="16"/>
      <c r="AY16" s="16"/>
      <c r="AZ16" s="14"/>
      <c r="BA16" s="13"/>
      <c r="BB16" s="6"/>
      <c r="BC16" s="13"/>
      <c r="BD16" s="13"/>
      <c r="BH16" s="18"/>
      <c r="BK16" s="7"/>
      <c r="BL16" s="7"/>
    </row>
    <row r="17" spans="1:64" s="12" customFormat="1" ht="13.25" customHeight="1">
      <c r="A17" s="52" t="s">
        <v>133</v>
      </c>
      <c r="B17" s="52" t="s">
        <v>134</v>
      </c>
      <c r="C17" s="89">
        <v>1</v>
      </c>
      <c r="D17" s="52" t="s">
        <v>132</v>
      </c>
      <c r="E17" s="52"/>
      <c r="F17" s="53" t="s">
        <v>14</v>
      </c>
      <c r="G17" s="30">
        <v>26.655383964459485</v>
      </c>
      <c r="H17" s="28">
        <v>294</v>
      </c>
      <c r="I17" s="26">
        <v>17.399999999999999</v>
      </c>
      <c r="J17" s="26">
        <v>148</v>
      </c>
      <c r="K17" s="22" t="s">
        <v>73</v>
      </c>
      <c r="L17" s="26">
        <v>52</v>
      </c>
      <c r="M17" s="22">
        <v>92</v>
      </c>
      <c r="N17" s="25">
        <v>0.28000000000000003</v>
      </c>
      <c r="O17" s="25">
        <f t="shared" si="0"/>
        <v>0.6216216216216216</v>
      </c>
      <c r="P17" s="25">
        <f t="shared" si="1"/>
        <v>2.9885057471264371</v>
      </c>
      <c r="Q17" s="25">
        <f t="shared" si="2"/>
        <v>0.63888888888888884</v>
      </c>
      <c r="R17" s="20"/>
      <c r="T17" s="13"/>
      <c r="U17" s="6"/>
      <c r="Z17" s="14"/>
      <c r="AA17" s="14"/>
      <c r="AB17" s="14"/>
      <c r="AC17" s="14"/>
      <c r="AD17" s="14"/>
      <c r="AE17" s="14"/>
      <c r="AF17" s="14"/>
      <c r="AG17" s="6"/>
      <c r="AH17" s="13"/>
      <c r="AI17" s="14"/>
      <c r="AJ17" s="14"/>
      <c r="AK17" s="14"/>
      <c r="AM17" s="3"/>
      <c r="AN17" s="3"/>
      <c r="AO17" s="3"/>
      <c r="AP17" s="4"/>
      <c r="AQ17" s="13"/>
      <c r="AR17" s="6"/>
      <c r="AS17" s="13"/>
      <c r="AT17" s="14"/>
      <c r="AU17" s="13"/>
      <c r="AW17" s="16"/>
      <c r="AX17" s="16"/>
      <c r="AY17" s="16"/>
      <c r="AZ17" s="14"/>
      <c r="BA17" s="13"/>
      <c r="BB17" s="6"/>
      <c r="BC17" s="13"/>
      <c r="BD17" s="13"/>
      <c r="BH17" s="18"/>
      <c r="BK17" s="7"/>
      <c r="BL17" s="7"/>
    </row>
    <row r="18" spans="1:64" s="12" customFormat="1" ht="13.25" customHeight="1">
      <c r="A18" s="49" t="s">
        <v>203</v>
      </c>
      <c r="B18" s="49" t="s">
        <v>134</v>
      </c>
      <c r="C18" s="88">
        <v>1</v>
      </c>
      <c r="D18" s="49" t="s">
        <v>126</v>
      </c>
      <c r="E18" s="50"/>
      <c r="F18" s="49" t="s">
        <v>14</v>
      </c>
      <c r="G18" s="27">
        <v>26.51405711745749</v>
      </c>
      <c r="H18" s="26">
        <v>146</v>
      </c>
      <c r="I18" s="26">
        <v>8.1999999999999993</v>
      </c>
      <c r="J18" s="26">
        <v>142</v>
      </c>
      <c r="K18" s="26" t="s">
        <v>73</v>
      </c>
      <c r="L18" s="26">
        <v>23</v>
      </c>
      <c r="M18" s="26">
        <v>111</v>
      </c>
      <c r="N18" s="26"/>
      <c r="O18" s="47">
        <f t="shared" si="0"/>
        <v>0.78169014084507038</v>
      </c>
      <c r="P18" s="47">
        <f t="shared" si="1"/>
        <v>2.8048780487804881</v>
      </c>
      <c r="Q18" s="25">
        <f t="shared" si="2"/>
        <v>0.82835820895522383</v>
      </c>
      <c r="R18" s="20"/>
      <c r="T18" s="13"/>
      <c r="U18" s="6"/>
      <c r="Z18" s="14"/>
      <c r="AA18" s="14"/>
      <c r="AB18" s="14"/>
      <c r="AC18" s="14"/>
      <c r="AD18" s="14"/>
      <c r="AE18" s="14"/>
      <c r="AF18" s="14"/>
      <c r="AG18" s="6"/>
      <c r="AH18" s="13"/>
      <c r="AI18" s="14"/>
      <c r="AJ18" s="14"/>
      <c r="AK18" s="14"/>
      <c r="AM18" s="3"/>
      <c r="AN18" s="3"/>
      <c r="AO18" s="3"/>
      <c r="AP18" s="4"/>
      <c r="AQ18" s="13"/>
      <c r="AR18" s="6"/>
      <c r="AS18" s="13"/>
      <c r="AT18" s="14"/>
      <c r="AU18" s="13"/>
      <c r="AW18" s="16"/>
      <c r="AX18" s="16"/>
      <c r="AY18" s="16"/>
      <c r="AZ18" s="14"/>
      <c r="BA18" s="13"/>
      <c r="BB18" s="6"/>
      <c r="BC18" s="13"/>
      <c r="BD18" s="13"/>
      <c r="BH18" s="18"/>
      <c r="BK18" s="7"/>
      <c r="BL18" s="7"/>
    </row>
    <row r="19" spans="1:64" s="12" customFormat="1" ht="13.25" customHeight="1">
      <c r="A19" s="52" t="s">
        <v>140</v>
      </c>
      <c r="B19" s="52" t="s">
        <v>137</v>
      </c>
      <c r="C19" s="89">
        <v>1</v>
      </c>
      <c r="D19" s="52" t="s">
        <v>132</v>
      </c>
      <c r="E19" s="52"/>
      <c r="F19" s="53" t="s">
        <v>14</v>
      </c>
      <c r="G19" s="23">
        <v>26.462683481496796</v>
      </c>
      <c r="H19" s="28">
        <v>225</v>
      </c>
      <c r="I19" s="26">
        <v>14.4</v>
      </c>
      <c r="J19" s="26">
        <v>265</v>
      </c>
      <c r="K19" s="22" t="s">
        <v>73</v>
      </c>
      <c r="L19" s="26">
        <v>43</v>
      </c>
      <c r="M19" s="35">
        <v>123</v>
      </c>
      <c r="N19" s="25">
        <v>0.28999999999999998</v>
      </c>
      <c r="O19" s="25">
        <f t="shared" si="0"/>
        <v>0.46415094339622642</v>
      </c>
      <c r="P19" s="25">
        <f t="shared" si="1"/>
        <v>2.9861111111111112</v>
      </c>
      <c r="Q19" s="25">
        <f t="shared" si="2"/>
        <v>0.74096385542168675</v>
      </c>
      <c r="T19" s="13"/>
      <c r="U19" s="6"/>
      <c r="Z19" s="14"/>
      <c r="AA19" s="14"/>
      <c r="AB19" s="14"/>
      <c r="AC19" s="14"/>
      <c r="AD19" s="14"/>
      <c r="AE19" s="14"/>
      <c r="AF19" s="14"/>
      <c r="AG19" s="6"/>
      <c r="AH19" s="13"/>
      <c r="AI19" s="14"/>
      <c r="AJ19" s="14"/>
      <c r="AK19" s="14"/>
      <c r="AM19" s="3"/>
      <c r="AN19" s="3"/>
      <c r="AO19" s="3"/>
      <c r="AP19" s="4"/>
      <c r="AQ19" s="13"/>
      <c r="AR19" s="6"/>
      <c r="AS19" s="13"/>
      <c r="AT19" s="14"/>
      <c r="AU19" s="13"/>
      <c r="AW19" s="16"/>
      <c r="AX19" s="16"/>
      <c r="AY19" s="16"/>
      <c r="AZ19" s="14"/>
      <c r="BA19" s="13"/>
      <c r="BB19" s="6"/>
      <c r="BC19" s="13"/>
      <c r="BD19" s="13"/>
      <c r="BH19" s="18"/>
      <c r="BK19" s="7"/>
      <c r="BL19" s="7"/>
    </row>
    <row r="20" spans="1:64" s="12" customFormat="1" ht="13.25" customHeight="1">
      <c r="A20" s="49" t="s">
        <v>229</v>
      </c>
      <c r="B20" s="49" t="s">
        <v>134</v>
      </c>
      <c r="C20" s="88">
        <v>1</v>
      </c>
      <c r="D20" s="49" t="s">
        <v>126</v>
      </c>
      <c r="E20" s="50"/>
      <c r="F20" s="49" t="s">
        <v>14</v>
      </c>
      <c r="G20" s="27">
        <v>25.522824375983809</v>
      </c>
      <c r="H20" s="26">
        <v>172</v>
      </c>
      <c r="I20" s="26">
        <v>19.899999999999999</v>
      </c>
      <c r="J20" s="26">
        <v>117</v>
      </c>
      <c r="K20" s="26" t="s">
        <v>73</v>
      </c>
      <c r="L20" s="26">
        <v>58</v>
      </c>
      <c r="M20" s="26">
        <v>89</v>
      </c>
      <c r="N20" s="26"/>
      <c r="O20" s="47">
        <f t="shared" si="0"/>
        <v>0.76068376068376065</v>
      </c>
      <c r="P20" s="47">
        <f t="shared" si="1"/>
        <v>2.9145728643216082</v>
      </c>
      <c r="Q20" s="25">
        <f t="shared" si="2"/>
        <v>0.60544217687074831</v>
      </c>
      <c r="T20" s="13"/>
      <c r="U20" s="6"/>
      <c r="Z20" s="14"/>
      <c r="AA20" s="14"/>
      <c r="AB20" s="14"/>
      <c r="AC20" s="14"/>
      <c r="AD20" s="14"/>
      <c r="AE20" s="14"/>
      <c r="AF20" s="14"/>
      <c r="AG20" s="6"/>
      <c r="AH20" s="13"/>
      <c r="AI20" s="14"/>
      <c r="AJ20" s="14"/>
      <c r="AK20" s="14"/>
      <c r="AM20" s="3"/>
      <c r="AN20" s="3"/>
      <c r="AO20" s="3"/>
      <c r="AP20" s="4"/>
      <c r="AQ20" s="13"/>
      <c r="AR20" s="6"/>
      <c r="AS20" s="13"/>
      <c r="AT20" s="14"/>
      <c r="AU20" s="13"/>
      <c r="AW20" s="16"/>
      <c r="AX20" s="16"/>
      <c r="AY20" s="16"/>
      <c r="AZ20" s="14"/>
      <c r="BA20" s="13"/>
      <c r="BB20" s="6"/>
      <c r="BC20" s="13"/>
      <c r="BD20" s="13"/>
      <c r="BH20" s="18"/>
      <c r="BK20" s="7"/>
      <c r="BL20" s="7"/>
    </row>
    <row r="21" spans="1:64" s="12" customFormat="1" ht="13.25" customHeight="1">
      <c r="A21" s="49" t="s">
        <v>227</v>
      </c>
      <c r="B21" s="49" t="s">
        <v>134</v>
      </c>
      <c r="C21" s="88">
        <v>1</v>
      </c>
      <c r="D21" s="49" t="s">
        <v>126</v>
      </c>
      <c r="E21" s="50"/>
      <c r="F21" s="49" t="s">
        <v>14</v>
      </c>
      <c r="G21" s="27">
        <v>25.331670257398798</v>
      </c>
      <c r="H21" s="26">
        <v>197</v>
      </c>
      <c r="I21" s="26">
        <v>19.7</v>
      </c>
      <c r="J21" s="26">
        <v>117</v>
      </c>
      <c r="K21" s="26" t="s">
        <v>73</v>
      </c>
      <c r="L21" s="26">
        <v>57</v>
      </c>
      <c r="M21" s="26">
        <v>94</v>
      </c>
      <c r="N21" s="26"/>
      <c r="O21" s="47">
        <f t="shared" si="0"/>
        <v>0.80341880341880345</v>
      </c>
      <c r="P21" s="47">
        <f t="shared" si="1"/>
        <v>2.8934010152284264</v>
      </c>
      <c r="Q21" s="25">
        <f t="shared" si="2"/>
        <v>0.62251655629139069</v>
      </c>
      <c r="T21" s="13"/>
      <c r="U21" s="6"/>
      <c r="Z21" s="14"/>
      <c r="AA21" s="14"/>
      <c r="AB21" s="14"/>
      <c r="AC21" s="14"/>
      <c r="AD21" s="14"/>
      <c r="AE21" s="14"/>
      <c r="AF21" s="14"/>
      <c r="AG21" s="6"/>
      <c r="AH21" s="13"/>
      <c r="AI21" s="14"/>
      <c r="AJ21" s="14"/>
      <c r="AK21" s="14"/>
      <c r="AM21" s="3"/>
      <c r="AN21" s="3"/>
      <c r="AO21" s="3"/>
      <c r="AP21" s="4"/>
      <c r="AQ21" s="13"/>
      <c r="AR21" s="6"/>
      <c r="AS21" s="13"/>
      <c r="AT21" s="14"/>
      <c r="AU21" s="13"/>
      <c r="AW21" s="16"/>
      <c r="AX21" s="16"/>
      <c r="AY21" s="16"/>
      <c r="AZ21" s="14"/>
      <c r="BA21" s="13"/>
      <c r="BB21" s="6"/>
      <c r="BC21" s="13"/>
      <c r="BD21" s="13"/>
      <c r="BH21" s="18"/>
      <c r="BK21" s="7"/>
      <c r="BL21" s="7"/>
    </row>
    <row r="22" spans="1:64" s="12" customFormat="1" ht="13.25" customHeight="1">
      <c r="A22" s="52" t="s">
        <v>110</v>
      </c>
      <c r="B22" s="52" t="s">
        <v>108</v>
      </c>
      <c r="C22" s="89">
        <v>1</v>
      </c>
      <c r="D22" s="52" t="s">
        <v>109</v>
      </c>
      <c r="E22" s="52"/>
      <c r="F22" s="53" t="s">
        <v>14</v>
      </c>
      <c r="G22" s="27">
        <v>25.279054497701903</v>
      </c>
      <c r="H22" s="24">
        <v>121</v>
      </c>
      <c r="I22" s="27">
        <v>13</v>
      </c>
      <c r="J22" s="26">
        <v>70</v>
      </c>
      <c r="K22" s="22">
        <v>1</v>
      </c>
      <c r="L22" s="26">
        <v>49</v>
      </c>
      <c r="M22" s="22">
        <v>90</v>
      </c>
      <c r="N22" s="25"/>
      <c r="O22" s="25">
        <f t="shared" si="0"/>
        <v>1.2857142857142858</v>
      </c>
      <c r="P22" s="25">
        <f t="shared" si="1"/>
        <v>3.7692307692307692</v>
      </c>
      <c r="Q22" s="25">
        <f t="shared" si="2"/>
        <v>0.64748201438848918</v>
      </c>
      <c r="R22" s="20"/>
      <c r="T22" s="13"/>
      <c r="U22" s="6"/>
      <c r="Z22" s="14"/>
      <c r="AA22" s="14"/>
      <c r="AB22" s="14"/>
      <c r="AC22" s="14"/>
      <c r="AD22" s="14"/>
      <c r="AE22" s="14"/>
      <c r="AF22" s="14"/>
      <c r="AG22" s="6"/>
      <c r="AH22" s="13"/>
      <c r="AI22" s="14"/>
      <c r="AJ22" s="14"/>
      <c r="AK22" s="14"/>
      <c r="AM22" s="3"/>
      <c r="AN22" s="3"/>
      <c r="AO22" s="3"/>
      <c r="AP22" s="4"/>
      <c r="AQ22" s="13"/>
      <c r="AR22" s="6"/>
      <c r="AS22" s="13"/>
      <c r="AT22" s="14"/>
      <c r="AU22" s="13"/>
      <c r="AW22" s="16"/>
      <c r="AX22" s="16"/>
      <c r="AY22" s="16"/>
      <c r="AZ22" s="14"/>
      <c r="BA22" s="13"/>
      <c r="BB22" s="6"/>
      <c r="BC22" s="13"/>
      <c r="BD22" s="13"/>
      <c r="BH22" s="18"/>
      <c r="BK22" s="7"/>
      <c r="BL22" s="7"/>
    </row>
    <row r="23" spans="1:64" s="12" customFormat="1" ht="13.25" customHeight="1">
      <c r="A23" s="49" t="s">
        <v>212</v>
      </c>
      <c r="B23" s="49" t="s">
        <v>108</v>
      </c>
      <c r="C23" s="88">
        <v>1</v>
      </c>
      <c r="D23" s="49" t="s">
        <v>126</v>
      </c>
      <c r="E23" s="50"/>
      <c r="F23" s="49" t="s">
        <v>14</v>
      </c>
      <c r="G23" s="27">
        <v>24.887680302672027</v>
      </c>
      <c r="H23" s="26">
        <v>9.5</v>
      </c>
      <c r="I23" s="26">
        <v>7</v>
      </c>
      <c r="J23" s="26"/>
      <c r="K23" s="26" t="s">
        <v>73</v>
      </c>
      <c r="L23" s="26">
        <v>70</v>
      </c>
      <c r="M23" s="26">
        <v>80</v>
      </c>
      <c r="N23" s="26"/>
      <c r="O23" s="47"/>
      <c r="P23" s="47">
        <f t="shared" si="1"/>
        <v>10</v>
      </c>
      <c r="Q23" s="25">
        <f t="shared" si="2"/>
        <v>0.53333333333333333</v>
      </c>
      <c r="R23" s="20"/>
      <c r="T23" s="13"/>
      <c r="U23" s="6"/>
      <c r="Z23" s="14"/>
      <c r="AA23" s="14"/>
      <c r="AB23" s="14"/>
      <c r="AC23" s="14"/>
      <c r="AD23" s="14"/>
      <c r="AE23" s="14"/>
      <c r="AF23" s="14"/>
      <c r="AG23" s="6"/>
      <c r="AH23" s="13"/>
      <c r="AI23" s="14"/>
      <c r="AJ23" s="14"/>
      <c r="AK23" s="14"/>
      <c r="AM23" s="3"/>
      <c r="AN23" s="3"/>
      <c r="AO23" s="3"/>
      <c r="AP23" s="4"/>
      <c r="AQ23" s="13"/>
      <c r="AR23" s="6"/>
      <c r="AS23" s="13"/>
      <c r="AT23" s="14"/>
      <c r="AU23" s="13"/>
      <c r="AW23" s="16"/>
      <c r="AX23" s="16"/>
      <c r="AY23" s="16"/>
      <c r="AZ23" s="14"/>
      <c r="BA23" s="13"/>
      <c r="BB23" s="6"/>
      <c r="BC23" s="13"/>
      <c r="BD23" s="13"/>
      <c r="BH23" s="18"/>
      <c r="BK23" s="7"/>
      <c r="BL23" s="7"/>
    </row>
    <row r="24" spans="1:64" s="12" customFormat="1" ht="13.25" customHeight="1">
      <c r="A24" s="52" t="s">
        <v>128</v>
      </c>
      <c r="B24" s="52" t="s">
        <v>125</v>
      </c>
      <c r="C24" s="89">
        <v>1</v>
      </c>
      <c r="D24" s="52" t="s">
        <v>126</v>
      </c>
      <c r="E24" s="52"/>
      <c r="F24" s="53" t="s">
        <v>14</v>
      </c>
      <c r="G24" s="23">
        <v>24.805549716207693</v>
      </c>
      <c r="H24" s="28">
        <v>198</v>
      </c>
      <c r="I24" s="26">
        <v>19.399999999999999</v>
      </c>
      <c r="J24" s="26">
        <v>183</v>
      </c>
      <c r="K24" s="22" t="s">
        <v>73</v>
      </c>
      <c r="L24" s="26">
        <v>57</v>
      </c>
      <c r="M24" s="22">
        <v>107</v>
      </c>
      <c r="N24" s="25">
        <v>0.18</v>
      </c>
      <c r="O24" s="25">
        <f t="shared" ref="O24:O47" si="3">+(M24/J24)</f>
        <v>0.58469945355191255</v>
      </c>
      <c r="P24" s="25">
        <f t="shared" si="1"/>
        <v>2.9381443298969074</v>
      </c>
      <c r="Q24" s="25">
        <f t="shared" si="2"/>
        <v>0.65243902439024393</v>
      </c>
      <c r="R24" s="20"/>
      <c r="T24" s="13"/>
      <c r="U24" s="6"/>
      <c r="Z24" s="14"/>
      <c r="AA24" s="14"/>
      <c r="AB24" s="14"/>
      <c r="AC24" s="14"/>
      <c r="AD24" s="14"/>
      <c r="AE24" s="14"/>
      <c r="AF24" s="14"/>
      <c r="AG24" s="6"/>
      <c r="AH24" s="13"/>
      <c r="AI24" s="14"/>
      <c r="AJ24" s="14"/>
      <c r="AK24" s="14"/>
      <c r="AM24" s="3"/>
      <c r="AN24" s="3"/>
      <c r="AO24" s="3"/>
      <c r="AP24" s="4"/>
      <c r="AQ24" s="13"/>
      <c r="AR24" s="6"/>
      <c r="AS24" s="13"/>
      <c r="AT24" s="14"/>
      <c r="AU24" s="13"/>
      <c r="AW24" s="16"/>
      <c r="AX24" s="16"/>
      <c r="AY24" s="16"/>
      <c r="AZ24" s="14"/>
      <c r="BA24" s="13"/>
      <c r="BB24" s="6"/>
      <c r="BC24" s="13"/>
      <c r="BD24" s="13"/>
      <c r="BH24" s="18"/>
      <c r="BK24" s="7"/>
      <c r="BL24" s="7"/>
    </row>
    <row r="25" spans="1:64" s="12" customFormat="1" ht="13.25" customHeight="1">
      <c r="A25" s="52" t="s">
        <v>130</v>
      </c>
      <c r="B25" s="78" t="s">
        <v>131</v>
      </c>
      <c r="C25" s="91">
        <v>1</v>
      </c>
      <c r="D25" s="52" t="s">
        <v>132</v>
      </c>
      <c r="E25" s="52"/>
      <c r="F25" s="53" t="s">
        <v>14</v>
      </c>
      <c r="G25" s="23">
        <v>24.781961284833017</v>
      </c>
      <c r="H25" s="28">
        <v>183</v>
      </c>
      <c r="I25" s="26">
        <v>12.4</v>
      </c>
      <c r="J25" s="26">
        <v>169</v>
      </c>
      <c r="K25" s="22" t="s">
        <v>73</v>
      </c>
      <c r="L25" s="26">
        <v>58</v>
      </c>
      <c r="M25" s="22">
        <v>105</v>
      </c>
      <c r="N25" s="76">
        <v>0.11</v>
      </c>
      <c r="O25" s="25">
        <f t="shared" si="3"/>
        <v>0.62130177514792895</v>
      </c>
      <c r="P25" s="25">
        <f t="shared" si="1"/>
        <v>4.67741935483871</v>
      </c>
      <c r="Q25" s="25">
        <f t="shared" si="2"/>
        <v>0.64417177914110424</v>
      </c>
      <c r="R25" s="20"/>
      <c r="T25" s="13"/>
      <c r="U25" s="6"/>
      <c r="Z25" s="14"/>
      <c r="AA25" s="14"/>
      <c r="AB25" s="14"/>
      <c r="AC25" s="14"/>
      <c r="AD25" s="14"/>
      <c r="AE25" s="14"/>
      <c r="AF25" s="14"/>
      <c r="AG25" s="6"/>
      <c r="AH25" s="13"/>
      <c r="AI25" s="14"/>
      <c r="AJ25" s="14"/>
      <c r="AK25" s="14"/>
      <c r="AM25" s="3"/>
      <c r="AN25" s="3"/>
      <c r="AO25" s="3"/>
      <c r="AP25" s="4"/>
      <c r="AQ25" s="13"/>
      <c r="AR25" s="6"/>
      <c r="AS25" s="13"/>
      <c r="AT25" s="14"/>
      <c r="AU25" s="13"/>
      <c r="AW25" s="16"/>
      <c r="AX25" s="16"/>
      <c r="AY25" s="16"/>
      <c r="AZ25" s="14"/>
      <c r="BA25" s="13"/>
      <c r="BB25" s="6"/>
      <c r="BC25" s="13"/>
      <c r="BD25" s="13"/>
      <c r="BH25" s="18"/>
      <c r="BK25" s="7"/>
      <c r="BL25" s="7"/>
    </row>
    <row r="26" spans="1:64" s="12" customFormat="1" ht="13.25" customHeight="1">
      <c r="A26" s="52" t="s">
        <v>107</v>
      </c>
      <c r="B26" s="52" t="s">
        <v>108</v>
      </c>
      <c r="C26" s="89">
        <v>1</v>
      </c>
      <c r="D26" s="52" t="s">
        <v>109</v>
      </c>
      <c r="E26" s="52"/>
      <c r="F26" s="53" t="s">
        <v>14</v>
      </c>
      <c r="G26" s="27">
        <v>24.775542675304013</v>
      </c>
      <c r="H26" s="24">
        <v>92</v>
      </c>
      <c r="I26" s="27">
        <v>13</v>
      </c>
      <c r="J26" s="26">
        <v>40</v>
      </c>
      <c r="K26" s="22">
        <v>1</v>
      </c>
      <c r="L26" s="26">
        <v>28</v>
      </c>
      <c r="M26" s="22">
        <v>79</v>
      </c>
      <c r="N26" s="25"/>
      <c r="O26" s="31">
        <f t="shared" si="3"/>
        <v>1.9750000000000001</v>
      </c>
      <c r="P26" s="25">
        <f t="shared" si="1"/>
        <v>2.1538461538461537</v>
      </c>
      <c r="Q26" s="25">
        <f t="shared" si="2"/>
        <v>0.73831775700934577</v>
      </c>
      <c r="R26" s="20"/>
      <c r="T26" s="13"/>
      <c r="U26" s="6"/>
      <c r="Z26" s="14"/>
      <c r="AA26" s="14"/>
      <c r="AB26" s="14"/>
      <c r="AC26" s="14"/>
      <c r="AD26" s="14"/>
      <c r="AE26" s="14"/>
      <c r="AF26" s="14"/>
      <c r="AG26" s="6"/>
      <c r="AH26" s="13"/>
      <c r="AI26" s="14"/>
      <c r="AJ26" s="14"/>
      <c r="AK26" s="14"/>
      <c r="AM26" s="3"/>
      <c r="AN26" s="3"/>
      <c r="AO26" s="3"/>
      <c r="AP26" s="4"/>
      <c r="AQ26" s="13"/>
      <c r="AR26" s="6"/>
      <c r="AS26" s="13"/>
      <c r="AT26" s="14"/>
      <c r="AU26" s="13"/>
      <c r="AW26" s="16"/>
      <c r="AX26" s="16"/>
      <c r="AY26" s="16"/>
      <c r="AZ26" s="14"/>
      <c r="BA26" s="13"/>
      <c r="BB26" s="6"/>
      <c r="BC26" s="13"/>
      <c r="BD26" s="13"/>
      <c r="BH26" s="18"/>
      <c r="BK26" s="7"/>
      <c r="BL26" s="7"/>
    </row>
    <row r="27" spans="1:64" s="12" customFormat="1" ht="13.25" customHeight="1">
      <c r="A27" s="49" t="s">
        <v>208</v>
      </c>
      <c r="B27" s="49" t="s">
        <v>137</v>
      </c>
      <c r="C27" s="88">
        <v>1</v>
      </c>
      <c r="D27" s="49" t="s">
        <v>126</v>
      </c>
      <c r="E27" s="50"/>
      <c r="F27" s="49" t="s">
        <v>14</v>
      </c>
      <c r="G27" s="27">
        <v>24.731536269997811</v>
      </c>
      <c r="H27" s="26">
        <v>160</v>
      </c>
      <c r="I27" s="26">
        <v>19.100000000000001</v>
      </c>
      <c r="J27" s="26">
        <v>157</v>
      </c>
      <c r="K27" s="26" t="s">
        <v>73</v>
      </c>
      <c r="L27" s="26">
        <v>38</v>
      </c>
      <c r="M27" s="26">
        <v>94</v>
      </c>
      <c r="N27" s="26"/>
      <c r="O27" s="47">
        <f t="shared" si="3"/>
        <v>0.59872611464968151</v>
      </c>
      <c r="P27" s="47">
        <f t="shared" si="1"/>
        <v>1.9895287958115182</v>
      </c>
      <c r="Q27" s="25">
        <f t="shared" si="2"/>
        <v>0.71212121212121215</v>
      </c>
      <c r="T27" s="13"/>
      <c r="U27" s="6"/>
      <c r="Z27" s="14"/>
      <c r="AA27" s="14"/>
      <c r="AB27" s="14"/>
      <c r="AC27" s="14"/>
      <c r="AD27" s="14"/>
      <c r="AE27" s="14"/>
      <c r="AF27" s="14"/>
      <c r="AG27" s="6"/>
      <c r="AH27" s="13"/>
      <c r="AI27" s="14"/>
      <c r="AJ27" s="14"/>
      <c r="AK27" s="14"/>
      <c r="AM27" s="3"/>
      <c r="AN27" s="3"/>
      <c r="AO27" s="3"/>
      <c r="AP27" s="4"/>
      <c r="AQ27" s="13"/>
      <c r="AR27" s="6"/>
      <c r="AS27" s="13"/>
      <c r="AT27" s="14"/>
      <c r="AU27" s="13"/>
      <c r="AW27" s="16"/>
      <c r="AX27" s="16"/>
      <c r="AY27" s="16"/>
      <c r="AZ27" s="14"/>
      <c r="BA27" s="13"/>
      <c r="BB27" s="6"/>
      <c r="BC27" s="13"/>
      <c r="BD27" s="13"/>
      <c r="BH27" s="18"/>
      <c r="BK27" s="7"/>
      <c r="BL27" s="7"/>
    </row>
    <row r="28" spans="1:64" s="12" customFormat="1" ht="13.25" customHeight="1">
      <c r="A28" s="52" t="s">
        <v>117</v>
      </c>
      <c r="B28" s="52" t="s">
        <v>108</v>
      </c>
      <c r="C28" s="89">
        <v>1</v>
      </c>
      <c r="D28" s="52" t="s">
        <v>109</v>
      </c>
      <c r="E28" s="52"/>
      <c r="F28" s="53" t="s">
        <v>14</v>
      </c>
      <c r="G28" s="27">
        <v>24.604550379198269</v>
      </c>
      <c r="H28" s="28">
        <v>230</v>
      </c>
      <c r="I28" s="26">
        <v>16.2</v>
      </c>
      <c r="J28" s="26">
        <v>119</v>
      </c>
      <c r="K28" s="22" t="s">
        <v>73</v>
      </c>
      <c r="L28" s="26">
        <v>54</v>
      </c>
      <c r="M28" s="22">
        <v>98</v>
      </c>
      <c r="N28" s="25"/>
      <c r="O28" s="25">
        <f t="shared" si="3"/>
        <v>0.82352941176470584</v>
      </c>
      <c r="P28" s="25">
        <f t="shared" si="1"/>
        <v>3.3333333333333335</v>
      </c>
      <c r="Q28" s="25">
        <f t="shared" si="2"/>
        <v>0.64473684210526316</v>
      </c>
      <c r="R28" s="20"/>
      <c r="T28" s="13"/>
      <c r="U28" s="6"/>
      <c r="Z28" s="14"/>
      <c r="AA28" s="14"/>
      <c r="AB28" s="14"/>
      <c r="AC28" s="14"/>
      <c r="AD28" s="14"/>
      <c r="AE28" s="14"/>
      <c r="AF28" s="14"/>
      <c r="AG28" s="6"/>
      <c r="AH28" s="13"/>
      <c r="AI28" s="14"/>
      <c r="AJ28" s="14"/>
      <c r="AK28" s="14"/>
      <c r="AM28" s="3"/>
      <c r="AN28" s="3"/>
      <c r="AO28" s="3"/>
      <c r="AP28" s="4"/>
      <c r="AQ28" s="13"/>
      <c r="AR28" s="6"/>
      <c r="AS28" s="13"/>
      <c r="AT28" s="14"/>
      <c r="AU28" s="13"/>
      <c r="AW28" s="16"/>
      <c r="AX28" s="16"/>
      <c r="AY28" s="16"/>
      <c r="AZ28" s="14"/>
      <c r="BA28" s="13"/>
      <c r="BB28" s="6"/>
      <c r="BC28" s="13"/>
      <c r="BD28" s="13"/>
      <c r="BH28" s="18"/>
      <c r="BK28" s="7"/>
      <c r="BL28" s="7"/>
    </row>
    <row r="29" spans="1:64" s="12" customFormat="1" ht="13.25" customHeight="1">
      <c r="A29" s="49" t="s">
        <v>235</v>
      </c>
      <c r="B29" s="49" t="s">
        <v>287</v>
      </c>
      <c r="C29" s="88">
        <v>1</v>
      </c>
      <c r="D29" s="49" t="s">
        <v>109</v>
      </c>
      <c r="E29" s="50"/>
      <c r="F29" s="49" t="s">
        <v>14</v>
      </c>
      <c r="G29" s="27">
        <v>24.604550379198269</v>
      </c>
      <c r="H29" s="26">
        <v>230</v>
      </c>
      <c r="I29" s="26">
        <v>16.2</v>
      </c>
      <c r="J29" s="26">
        <v>119</v>
      </c>
      <c r="K29" s="26" t="s">
        <v>73</v>
      </c>
      <c r="L29" s="26">
        <v>54</v>
      </c>
      <c r="M29" s="26">
        <v>98</v>
      </c>
      <c r="N29" s="26"/>
      <c r="O29" s="47">
        <f t="shared" si="3"/>
        <v>0.82352941176470584</v>
      </c>
      <c r="P29" s="47">
        <f t="shared" si="1"/>
        <v>3.3333333333333335</v>
      </c>
      <c r="Q29" s="25">
        <f t="shared" si="2"/>
        <v>0.64473684210526316</v>
      </c>
      <c r="R29" s="20"/>
      <c r="T29" s="13"/>
      <c r="U29" s="6"/>
      <c r="Z29" s="14"/>
      <c r="AA29" s="14"/>
      <c r="AB29" s="14"/>
      <c r="AC29" s="14"/>
      <c r="AD29" s="14"/>
      <c r="AE29" s="14"/>
      <c r="AF29" s="14"/>
      <c r="AG29" s="6"/>
      <c r="AH29" s="13"/>
      <c r="AI29" s="14"/>
      <c r="AJ29" s="14"/>
      <c r="AK29" s="14"/>
      <c r="AM29" s="3"/>
      <c r="AN29" s="3"/>
      <c r="AO29" s="3"/>
      <c r="AP29" s="4"/>
      <c r="AQ29" s="13"/>
      <c r="AR29" s="6"/>
      <c r="AS29" s="13"/>
      <c r="AT29" s="14"/>
      <c r="AU29" s="13"/>
      <c r="AW29" s="16"/>
      <c r="AX29" s="16"/>
      <c r="AY29" s="16"/>
      <c r="AZ29" s="14"/>
      <c r="BA29" s="13"/>
      <c r="BB29" s="6"/>
      <c r="BC29" s="13"/>
      <c r="BD29" s="13"/>
      <c r="BH29" s="18"/>
      <c r="BK29" s="7"/>
      <c r="BL29" s="7"/>
    </row>
    <row r="30" spans="1:64" s="12" customFormat="1" ht="13.25" customHeight="1">
      <c r="A30" s="52" t="s">
        <v>121</v>
      </c>
      <c r="B30" s="52" t="s">
        <v>108</v>
      </c>
      <c r="C30" s="89">
        <v>1</v>
      </c>
      <c r="D30" s="52" t="s">
        <v>122</v>
      </c>
      <c r="E30" s="52"/>
      <c r="F30" s="53" t="s">
        <v>14</v>
      </c>
      <c r="G30" s="23">
        <v>24.473889321901794</v>
      </c>
      <c r="H30" s="28">
        <v>276</v>
      </c>
      <c r="I30" s="26">
        <v>19.100000000000001</v>
      </c>
      <c r="J30" s="26">
        <v>121</v>
      </c>
      <c r="K30" s="22" t="s">
        <v>73</v>
      </c>
      <c r="L30" s="26">
        <v>64</v>
      </c>
      <c r="M30" s="22">
        <v>92</v>
      </c>
      <c r="N30" s="25"/>
      <c r="O30" s="25">
        <f t="shared" si="3"/>
        <v>0.76033057851239672</v>
      </c>
      <c r="P30" s="25">
        <f t="shared" si="1"/>
        <v>3.3507853403141357</v>
      </c>
      <c r="Q30" s="25">
        <f t="shared" si="2"/>
        <v>0.58974358974358976</v>
      </c>
      <c r="R30" s="20"/>
      <c r="T30" s="13"/>
      <c r="U30" s="6"/>
      <c r="Z30" s="14"/>
      <c r="AA30" s="14"/>
      <c r="AB30" s="14"/>
      <c r="AC30" s="14"/>
      <c r="AD30" s="14"/>
      <c r="AE30" s="14"/>
      <c r="AF30" s="14"/>
      <c r="AG30" s="6"/>
      <c r="AH30" s="13"/>
      <c r="AI30" s="14"/>
      <c r="AJ30" s="14"/>
      <c r="AK30" s="14"/>
      <c r="AM30" s="3"/>
      <c r="AN30" s="3"/>
      <c r="AO30" s="3"/>
      <c r="AP30" s="4"/>
      <c r="AQ30" s="13"/>
      <c r="AR30" s="6"/>
      <c r="AS30" s="13"/>
      <c r="AT30" s="14"/>
      <c r="AU30" s="13"/>
      <c r="AW30" s="16"/>
      <c r="AX30" s="16"/>
      <c r="AY30" s="16"/>
      <c r="AZ30" s="14"/>
      <c r="BA30" s="13"/>
      <c r="BB30" s="6"/>
      <c r="BC30" s="13"/>
      <c r="BD30" s="13"/>
      <c r="BH30" s="18"/>
      <c r="BK30" s="7"/>
      <c r="BL30" s="7"/>
    </row>
    <row r="31" spans="1:64" s="12" customFormat="1" ht="13.25" customHeight="1">
      <c r="A31" s="52" t="s">
        <v>129</v>
      </c>
      <c r="B31" s="52" t="s">
        <v>125</v>
      </c>
      <c r="C31" s="89">
        <v>1</v>
      </c>
      <c r="D31" s="52" t="s">
        <v>126</v>
      </c>
      <c r="E31" s="52"/>
      <c r="F31" s="53" t="s">
        <v>14</v>
      </c>
      <c r="G31" s="23">
        <v>24.375000000000004</v>
      </c>
      <c r="H31" s="28">
        <v>212</v>
      </c>
      <c r="I31" s="26">
        <v>19.399999999999999</v>
      </c>
      <c r="J31" s="26">
        <v>183</v>
      </c>
      <c r="K31" s="22" t="s">
        <v>73</v>
      </c>
      <c r="L31" s="26">
        <v>57</v>
      </c>
      <c r="M31" s="22">
        <v>98</v>
      </c>
      <c r="N31" s="25">
        <v>0.17</v>
      </c>
      <c r="O31" s="25">
        <f t="shared" si="3"/>
        <v>0.53551912568306015</v>
      </c>
      <c r="P31" s="25">
        <f t="shared" si="1"/>
        <v>2.9381443298969074</v>
      </c>
      <c r="Q31" s="25">
        <f t="shared" si="2"/>
        <v>0.63225806451612898</v>
      </c>
      <c r="R31" s="20"/>
      <c r="T31" s="13"/>
      <c r="U31" s="6"/>
      <c r="Z31" s="14"/>
      <c r="AA31" s="14"/>
      <c r="AB31" s="14"/>
      <c r="AC31" s="14"/>
      <c r="AD31" s="14"/>
      <c r="AE31" s="14"/>
      <c r="AF31" s="14"/>
      <c r="AG31" s="6"/>
      <c r="AH31" s="13"/>
      <c r="AI31" s="14"/>
      <c r="AJ31" s="14"/>
      <c r="AK31" s="14"/>
      <c r="AM31" s="3"/>
      <c r="AN31" s="3"/>
      <c r="AO31" s="3"/>
      <c r="AP31" s="4"/>
      <c r="AQ31" s="13"/>
      <c r="AR31" s="6"/>
      <c r="AS31" s="13"/>
      <c r="AT31" s="14"/>
      <c r="AU31" s="13"/>
      <c r="AW31" s="16"/>
      <c r="AX31" s="16"/>
      <c r="AY31" s="16"/>
      <c r="AZ31" s="14"/>
      <c r="BA31" s="13"/>
      <c r="BB31" s="6"/>
      <c r="BC31" s="13"/>
      <c r="BD31" s="13"/>
      <c r="BH31" s="18"/>
      <c r="BK31" s="7"/>
      <c r="BL31" s="7"/>
    </row>
    <row r="32" spans="1:64" s="12" customFormat="1" ht="13.25" customHeight="1">
      <c r="A32" s="49" t="s">
        <v>228</v>
      </c>
      <c r="B32" s="49" t="s">
        <v>134</v>
      </c>
      <c r="C32" s="88">
        <v>1</v>
      </c>
      <c r="D32" s="49" t="s">
        <v>126</v>
      </c>
      <c r="E32" s="50"/>
      <c r="F32" s="49" t="s">
        <v>14</v>
      </c>
      <c r="G32" s="27">
        <v>24.31010289990645</v>
      </c>
      <c r="H32" s="26">
        <v>159</v>
      </c>
      <c r="I32" s="26">
        <v>24.1</v>
      </c>
      <c r="J32" s="26">
        <v>106</v>
      </c>
      <c r="K32" s="26" t="s">
        <v>73</v>
      </c>
      <c r="L32" s="26">
        <v>50</v>
      </c>
      <c r="M32" s="26">
        <v>85</v>
      </c>
      <c r="N32" s="26"/>
      <c r="O32" s="47">
        <f t="shared" si="3"/>
        <v>0.80188679245283023</v>
      </c>
      <c r="P32" s="47">
        <f t="shared" si="1"/>
        <v>2.0746887966804977</v>
      </c>
      <c r="Q32" s="25">
        <f t="shared" si="2"/>
        <v>0.62962962962962965</v>
      </c>
      <c r="T32" s="13"/>
      <c r="U32" s="6"/>
      <c r="Z32" s="14"/>
      <c r="AA32" s="14"/>
      <c r="AB32" s="14"/>
      <c r="AC32" s="14"/>
      <c r="AD32" s="14"/>
      <c r="AE32" s="14"/>
      <c r="AF32" s="14"/>
      <c r="AG32" s="6"/>
      <c r="AH32" s="13"/>
      <c r="AI32" s="14"/>
      <c r="AJ32" s="14"/>
      <c r="AK32" s="14"/>
      <c r="AM32" s="3"/>
      <c r="AN32" s="3"/>
      <c r="AO32" s="3"/>
      <c r="AP32" s="4"/>
      <c r="AQ32" s="13"/>
      <c r="AR32" s="6"/>
      <c r="AS32" s="13"/>
      <c r="AT32" s="14"/>
      <c r="AU32" s="13"/>
      <c r="AW32" s="16"/>
      <c r="AX32" s="16"/>
      <c r="AY32" s="16"/>
      <c r="AZ32" s="14"/>
      <c r="BA32" s="13"/>
      <c r="BB32" s="6"/>
      <c r="BC32" s="13"/>
      <c r="BD32" s="13"/>
      <c r="BH32" s="18"/>
      <c r="BK32" s="7"/>
      <c r="BL32" s="7"/>
    </row>
    <row r="33" spans="1:64" s="12" customFormat="1" ht="13.25" customHeight="1">
      <c r="A33" s="49" t="s">
        <v>220</v>
      </c>
      <c r="B33" s="49" t="s">
        <v>287</v>
      </c>
      <c r="C33" s="88">
        <v>1</v>
      </c>
      <c r="D33" s="49" t="s">
        <v>109</v>
      </c>
      <c r="E33" s="50"/>
      <c r="F33" s="49" t="s">
        <v>14</v>
      </c>
      <c r="G33" s="27">
        <v>24.107450350132016</v>
      </c>
      <c r="H33" s="26">
        <v>10.7</v>
      </c>
      <c r="I33" s="26">
        <v>23.7</v>
      </c>
      <c r="J33" s="26">
        <v>118</v>
      </c>
      <c r="K33" s="26" t="s">
        <v>73</v>
      </c>
      <c r="L33" s="26">
        <v>47</v>
      </c>
      <c r="M33" s="26">
        <v>81</v>
      </c>
      <c r="N33" s="26"/>
      <c r="O33" s="47">
        <f t="shared" si="3"/>
        <v>0.68644067796610164</v>
      </c>
      <c r="P33" s="47">
        <f t="shared" si="1"/>
        <v>1.9831223628691983</v>
      </c>
      <c r="Q33" s="25">
        <f t="shared" si="2"/>
        <v>0.6328125</v>
      </c>
      <c r="T33" s="13"/>
      <c r="U33" s="6"/>
      <c r="Z33" s="14"/>
      <c r="AA33" s="14"/>
      <c r="AB33" s="14"/>
      <c r="AC33" s="14"/>
      <c r="AD33" s="14"/>
      <c r="AE33" s="14"/>
      <c r="AF33" s="14"/>
      <c r="AG33" s="6"/>
      <c r="AH33" s="13"/>
      <c r="AI33" s="14"/>
      <c r="AJ33" s="14"/>
      <c r="AK33" s="14"/>
      <c r="AM33" s="3"/>
      <c r="AN33" s="3"/>
      <c r="AO33" s="3"/>
      <c r="AP33" s="4"/>
      <c r="AQ33" s="13"/>
      <c r="AR33" s="6"/>
      <c r="AS33" s="13"/>
      <c r="AT33" s="14"/>
      <c r="AU33" s="13"/>
      <c r="AW33" s="16"/>
      <c r="AX33" s="16"/>
      <c r="AY33" s="16"/>
      <c r="AZ33" s="14"/>
      <c r="BA33" s="13"/>
      <c r="BB33" s="6"/>
      <c r="BC33" s="13"/>
      <c r="BD33" s="13"/>
      <c r="BH33" s="18"/>
      <c r="BK33" s="7"/>
      <c r="BL33" s="7"/>
    </row>
    <row r="34" spans="1:64" s="12" customFormat="1" ht="13.25" customHeight="1">
      <c r="A34" s="52" t="s">
        <v>127</v>
      </c>
      <c r="B34" s="52" t="s">
        <v>125</v>
      </c>
      <c r="C34" s="89">
        <v>1</v>
      </c>
      <c r="D34" s="52" t="s">
        <v>126</v>
      </c>
      <c r="E34" s="52"/>
      <c r="F34" s="53" t="s">
        <v>14</v>
      </c>
      <c r="G34" s="23">
        <v>24.089635854341736</v>
      </c>
      <c r="H34" s="28">
        <v>139</v>
      </c>
      <c r="I34" s="26">
        <v>11.3</v>
      </c>
      <c r="J34" s="26">
        <v>243</v>
      </c>
      <c r="K34" s="22" t="s">
        <v>73</v>
      </c>
      <c r="L34" s="26">
        <v>45</v>
      </c>
      <c r="M34" s="22">
        <v>103</v>
      </c>
      <c r="N34" s="25">
        <v>0.17</v>
      </c>
      <c r="O34" s="25">
        <f t="shared" si="3"/>
        <v>0.42386831275720166</v>
      </c>
      <c r="P34" s="25">
        <f t="shared" si="1"/>
        <v>3.9823008849557517</v>
      </c>
      <c r="Q34" s="25">
        <f t="shared" si="2"/>
        <v>0.69594594594594594</v>
      </c>
      <c r="R34" s="20"/>
      <c r="T34" s="13"/>
      <c r="U34" s="6"/>
      <c r="Z34" s="14"/>
      <c r="AA34" s="14"/>
      <c r="AB34" s="14"/>
      <c r="AC34" s="14"/>
      <c r="AD34" s="14"/>
      <c r="AE34" s="14"/>
      <c r="AF34" s="14"/>
      <c r="AG34" s="6"/>
      <c r="AH34" s="13"/>
      <c r="AI34" s="14"/>
      <c r="AJ34" s="14"/>
      <c r="AK34" s="14"/>
      <c r="AM34" s="3"/>
      <c r="AN34" s="3"/>
      <c r="AO34" s="3"/>
      <c r="AP34" s="4"/>
      <c r="AQ34" s="13"/>
      <c r="AR34" s="6"/>
      <c r="AS34" s="13"/>
      <c r="AT34" s="14"/>
      <c r="AU34" s="13"/>
      <c r="AW34" s="16"/>
      <c r="AX34" s="16"/>
      <c r="AY34" s="16"/>
      <c r="AZ34" s="14"/>
      <c r="BA34" s="13"/>
      <c r="BB34" s="6"/>
      <c r="BC34" s="13"/>
      <c r="BD34" s="13"/>
      <c r="BH34" s="18"/>
      <c r="BK34" s="7"/>
      <c r="BL34" s="7"/>
    </row>
    <row r="35" spans="1:64" s="12" customFormat="1" ht="13.25" customHeight="1">
      <c r="A35" s="52" t="s">
        <v>113</v>
      </c>
      <c r="B35" s="52" t="s">
        <v>108</v>
      </c>
      <c r="C35" s="89">
        <v>1</v>
      </c>
      <c r="D35" s="52" t="s">
        <v>109</v>
      </c>
      <c r="E35" s="52"/>
      <c r="F35" s="53" t="s">
        <v>14</v>
      </c>
      <c r="G35" s="27">
        <v>23.858447488584471</v>
      </c>
      <c r="H35" s="24">
        <v>247</v>
      </c>
      <c r="I35" s="26">
        <v>21</v>
      </c>
      <c r="J35" s="26">
        <v>46</v>
      </c>
      <c r="K35" s="22" t="s">
        <v>112</v>
      </c>
      <c r="L35" s="26">
        <v>42</v>
      </c>
      <c r="M35" s="22">
        <v>80</v>
      </c>
      <c r="N35" s="25"/>
      <c r="O35" s="25">
        <f t="shared" si="3"/>
        <v>1.7391304347826086</v>
      </c>
      <c r="P35" s="25">
        <f t="shared" si="1"/>
        <v>2</v>
      </c>
      <c r="Q35" s="25">
        <f t="shared" si="2"/>
        <v>0.65573770491803274</v>
      </c>
      <c r="R35" s="20"/>
      <c r="T35" s="13"/>
      <c r="U35" s="6"/>
      <c r="Z35" s="14"/>
      <c r="AA35" s="14"/>
      <c r="AB35" s="14"/>
      <c r="AC35" s="14"/>
      <c r="AD35" s="14"/>
      <c r="AE35" s="14"/>
      <c r="AF35" s="14"/>
      <c r="AG35" s="6"/>
      <c r="AH35" s="13"/>
      <c r="AI35" s="14"/>
      <c r="AJ35" s="14"/>
      <c r="AK35" s="14"/>
      <c r="AM35" s="3"/>
      <c r="AN35" s="3"/>
      <c r="AO35" s="3"/>
      <c r="AP35" s="4"/>
      <c r="AQ35" s="13"/>
      <c r="AR35" s="6"/>
      <c r="AS35" s="13"/>
      <c r="AT35" s="14"/>
      <c r="AU35" s="13"/>
      <c r="AW35" s="16"/>
      <c r="AX35" s="16"/>
      <c r="AY35" s="16"/>
      <c r="AZ35" s="14"/>
      <c r="BA35" s="13"/>
      <c r="BB35" s="6"/>
      <c r="BC35" s="13"/>
      <c r="BD35" s="13"/>
      <c r="BH35" s="18"/>
      <c r="BK35" s="7"/>
      <c r="BL35" s="7"/>
    </row>
    <row r="36" spans="1:64" s="12" customFormat="1" ht="13.25" customHeight="1">
      <c r="A36" s="49" t="s">
        <v>240</v>
      </c>
      <c r="B36" s="49" t="s">
        <v>287</v>
      </c>
      <c r="C36" s="88">
        <v>1</v>
      </c>
      <c r="D36" s="49" t="s">
        <v>119</v>
      </c>
      <c r="E36" s="50"/>
      <c r="F36" s="49" t="s">
        <v>14</v>
      </c>
      <c r="G36" s="27">
        <v>23.810064750653186</v>
      </c>
      <c r="H36" s="26">
        <v>98.7</v>
      </c>
      <c r="I36" s="26">
        <v>11.7</v>
      </c>
      <c r="J36" s="26">
        <v>151</v>
      </c>
      <c r="K36" s="26" t="s">
        <v>73</v>
      </c>
      <c r="L36" s="26">
        <v>60</v>
      </c>
      <c r="M36" s="26">
        <v>109</v>
      </c>
      <c r="N36" s="26"/>
      <c r="O36" s="47">
        <f t="shared" si="3"/>
        <v>0.72185430463576161</v>
      </c>
      <c r="P36" s="47">
        <f t="shared" ref="P36:P67" si="4">+(L36/I36)</f>
        <v>5.1282051282051286</v>
      </c>
      <c r="Q36" s="25">
        <f t="shared" ref="Q36:Q67" si="5">+(M36/(M36+L36))</f>
        <v>0.6449704142011834</v>
      </c>
      <c r="R36" s="20"/>
      <c r="T36" s="13"/>
      <c r="U36" s="6"/>
      <c r="Z36" s="14"/>
      <c r="AA36" s="14"/>
      <c r="AB36" s="14"/>
      <c r="AC36" s="14"/>
      <c r="AD36" s="14"/>
      <c r="AE36" s="14"/>
      <c r="AF36" s="14"/>
      <c r="AG36" s="6"/>
      <c r="AH36" s="13"/>
      <c r="AI36" s="14"/>
      <c r="AJ36" s="14"/>
      <c r="AK36" s="14"/>
      <c r="AM36" s="3"/>
      <c r="AN36" s="3"/>
      <c r="AO36" s="3"/>
      <c r="AP36" s="4"/>
      <c r="AQ36" s="13"/>
      <c r="AR36" s="6"/>
      <c r="AS36" s="13"/>
      <c r="AT36" s="14"/>
      <c r="AU36" s="13"/>
      <c r="AW36" s="16"/>
      <c r="AX36" s="16"/>
      <c r="AY36" s="16"/>
      <c r="AZ36" s="14"/>
      <c r="BA36" s="13"/>
      <c r="BB36" s="6"/>
      <c r="BC36" s="13"/>
      <c r="BD36" s="13"/>
      <c r="BH36" s="18"/>
      <c r="BK36" s="7"/>
      <c r="BL36" s="7"/>
    </row>
    <row r="37" spans="1:64" s="12" customFormat="1" ht="13.25" customHeight="1">
      <c r="A37" s="49" t="s">
        <v>209</v>
      </c>
      <c r="B37" s="49" t="s">
        <v>108</v>
      </c>
      <c r="C37" s="88">
        <v>1</v>
      </c>
      <c r="D37" s="49" t="s">
        <v>126</v>
      </c>
      <c r="E37" s="50"/>
      <c r="F37" s="49" t="s">
        <v>14</v>
      </c>
      <c r="G37" s="27">
        <v>23.713883016208598</v>
      </c>
      <c r="H37" s="26">
        <v>16.8</v>
      </c>
      <c r="I37" s="26">
        <v>14.2</v>
      </c>
      <c r="J37" s="26">
        <v>135</v>
      </c>
      <c r="K37" s="26" t="s">
        <v>73</v>
      </c>
      <c r="L37" s="26">
        <v>52</v>
      </c>
      <c r="M37" s="26">
        <v>86</v>
      </c>
      <c r="N37" s="26"/>
      <c r="O37" s="47">
        <f t="shared" si="3"/>
        <v>0.63703703703703707</v>
      </c>
      <c r="P37" s="47">
        <f t="shared" si="4"/>
        <v>3.6619718309859155</v>
      </c>
      <c r="Q37" s="25">
        <f t="shared" si="5"/>
        <v>0.62318840579710144</v>
      </c>
      <c r="R37" s="20"/>
      <c r="T37" s="13"/>
      <c r="U37" s="6"/>
      <c r="Z37" s="14"/>
      <c r="AA37" s="14"/>
      <c r="AB37" s="14"/>
      <c r="AC37" s="14"/>
      <c r="AD37" s="14"/>
      <c r="AE37" s="14"/>
      <c r="AF37" s="14"/>
      <c r="AG37" s="6"/>
      <c r="AH37" s="13"/>
      <c r="AI37" s="14"/>
      <c r="AJ37" s="14"/>
      <c r="AK37" s="14"/>
      <c r="AM37" s="3"/>
      <c r="AN37" s="3"/>
      <c r="AO37" s="3"/>
      <c r="AP37" s="4"/>
      <c r="AQ37" s="13"/>
      <c r="AR37" s="6"/>
      <c r="AS37" s="13"/>
      <c r="AT37" s="14"/>
      <c r="AU37" s="13"/>
      <c r="AW37" s="16"/>
      <c r="AX37" s="16"/>
      <c r="AY37" s="16"/>
      <c r="AZ37" s="14"/>
      <c r="BA37" s="13"/>
      <c r="BB37" s="6"/>
      <c r="BC37" s="13"/>
      <c r="BD37" s="13"/>
      <c r="BH37" s="18"/>
      <c r="BK37" s="7"/>
      <c r="BL37" s="7"/>
    </row>
    <row r="38" spans="1:64" s="12" customFormat="1" ht="13.25" customHeight="1">
      <c r="A38" s="49" t="s">
        <v>222</v>
      </c>
      <c r="B38" s="49" t="s">
        <v>287</v>
      </c>
      <c r="C38" s="88">
        <v>1</v>
      </c>
      <c r="D38" s="49" t="s">
        <v>109</v>
      </c>
      <c r="E38" s="50"/>
      <c r="F38" s="49" t="s">
        <v>14</v>
      </c>
      <c r="G38" s="27">
        <v>23.646850044365568</v>
      </c>
      <c r="H38" s="26">
        <v>103</v>
      </c>
      <c r="I38" s="26">
        <v>16.8</v>
      </c>
      <c r="J38" s="26">
        <v>119</v>
      </c>
      <c r="K38" s="26" t="s">
        <v>73</v>
      </c>
      <c r="L38" s="26">
        <v>49</v>
      </c>
      <c r="M38" s="26">
        <v>83</v>
      </c>
      <c r="N38" s="26"/>
      <c r="O38" s="47">
        <f t="shared" si="3"/>
        <v>0.69747899159663862</v>
      </c>
      <c r="P38" s="47">
        <f t="shared" si="4"/>
        <v>2.9166666666666665</v>
      </c>
      <c r="Q38" s="25">
        <f t="shared" si="5"/>
        <v>0.62878787878787878</v>
      </c>
      <c r="T38" s="13"/>
      <c r="U38" s="6"/>
      <c r="Z38" s="14"/>
      <c r="AA38" s="14"/>
      <c r="AB38" s="14"/>
      <c r="AC38" s="14"/>
      <c r="AD38" s="14"/>
      <c r="AE38" s="14"/>
      <c r="AF38" s="14"/>
      <c r="AG38" s="6"/>
      <c r="AH38" s="13"/>
      <c r="AI38" s="14"/>
      <c r="AJ38" s="14"/>
      <c r="AK38" s="14"/>
      <c r="AM38" s="3"/>
      <c r="AN38" s="3"/>
      <c r="AO38" s="3"/>
      <c r="AP38" s="4"/>
      <c r="AQ38" s="13"/>
      <c r="AR38" s="6"/>
      <c r="AS38" s="13"/>
      <c r="AT38" s="14"/>
      <c r="AU38" s="13"/>
      <c r="AW38" s="16"/>
      <c r="AX38" s="16"/>
      <c r="AY38" s="16"/>
      <c r="AZ38" s="14"/>
      <c r="BA38" s="13"/>
      <c r="BB38" s="6"/>
      <c r="BC38" s="13"/>
      <c r="BD38" s="13"/>
      <c r="BH38" s="18"/>
      <c r="BK38" s="7"/>
      <c r="BL38" s="7"/>
    </row>
    <row r="39" spans="1:64" s="12" customFormat="1" ht="13.25" customHeight="1">
      <c r="A39" s="49" t="s">
        <v>230</v>
      </c>
      <c r="B39" s="49" t="s">
        <v>134</v>
      </c>
      <c r="C39" s="88">
        <v>1</v>
      </c>
      <c r="D39" s="49" t="s">
        <v>126</v>
      </c>
      <c r="E39" s="50"/>
      <c r="F39" s="49" t="s">
        <v>14</v>
      </c>
      <c r="G39" s="27">
        <v>23.509895892918429</v>
      </c>
      <c r="H39" s="26">
        <v>157</v>
      </c>
      <c r="I39" s="33">
        <v>29.5</v>
      </c>
      <c r="J39" s="26">
        <v>107</v>
      </c>
      <c r="K39" s="26" t="s">
        <v>73</v>
      </c>
      <c r="L39" s="26">
        <v>55</v>
      </c>
      <c r="M39" s="26">
        <v>87</v>
      </c>
      <c r="N39" s="26"/>
      <c r="O39" s="47">
        <f t="shared" si="3"/>
        <v>0.81308411214953269</v>
      </c>
      <c r="P39" s="47">
        <f t="shared" si="4"/>
        <v>1.8644067796610169</v>
      </c>
      <c r="Q39" s="25">
        <f t="shared" si="5"/>
        <v>0.61267605633802813</v>
      </c>
      <c r="R39" s="20"/>
      <c r="T39" s="13"/>
      <c r="U39" s="6"/>
      <c r="Z39" s="14"/>
      <c r="AA39" s="14"/>
      <c r="AB39" s="14"/>
      <c r="AC39" s="14"/>
      <c r="AD39" s="14"/>
      <c r="AE39" s="14"/>
      <c r="AF39" s="14"/>
      <c r="AG39" s="6"/>
      <c r="AH39" s="13"/>
      <c r="AI39" s="14"/>
      <c r="AJ39" s="14"/>
      <c r="AK39" s="14"/>
      <c r="AM39" s="3"/>
      <c r="AN39" s="3"/>
      <c r="AO39" s="3"/>
      <c r="AP39" s="4"/>
      <c r="AQ39" s="13"/>
      <c r="AR39" s="6"/>
      <c r="AS39" s="13"/>
      <c r="AT39" s="14"/>
      <c r="AU39" s="13"/>
      <c r="AW39" s="16"/>
      <c r="AX39" s="16"/>
      <c r="AY39" s="16"/>
      <c r="AZ39" s="14"/>
      <c r="BA39" s="13"/>
      <c r="BB39" s="6"/>
      <c r="BC39" s="13"/>
      <c r="BD39" s="13"/>
      <c r="BH39" s="18"/>
      <c r="BK39" s="7"/>
      <c r="BL39" s="7"/>
    </row>
    <row r="40" spans="1:64" s="12" customFormat="1" ht="13.25" customHeight="1">
      <c r="A40" s="52" t="s">
        <v>123</v>
      </c>
      <c r="B40" s="52" t="s">
        <v>108</v>
      </c>
      <c r="C40" s="89">
        <v>1</v>
      </c>
      <c r="D40" s="52" t="s">
        <v>122</v>
      </c>
      <c r="E40" s="52"/>
      <c r="F40" s="53" t="s">
        <v>14</v>
      </c>
      <c r="G40" s="23">
        <v>23.428178063331803</v>
      </c>
      <c r="H40" s="28">
        <v>260</v>
      </c>
      <c r="I40" s="26">
        <v>15.4</v>
      </c>
      <c r="J40" s="26">
        <v>104</v>
      </c>
      <c r="K40" s="22" t="s">
        <v>73</v>
      </c>
      <c r="L40" s="26">
        <v>60</v>
      </c>
      <c r="M40" s="22">
        <v>79</v>
      </c>
      <c r="N40" s="25"/>
      <c r="O40" s="25">
        <f t="shared" si="3"/>
        <v>0.75961538461538458</v>
      </c>
      <c r="P40" s="25">
        <f t="shared" si="4"/>
        <v>3.8961038961038961</v>
      </c>
      <c r="Q40" s="25">
        <f t="shared" si="5"/>
        <v>0.56834532374100721</v>
      </c>
      <c r="R40" s="20"/>
      <c r="T40" s="13"/>
      <c r="U40" s="6"/>
      <c r="Z40" s="14"/>
      <c r="AA40" s="14"/>
      <c r="AB40" s="14"/>
      <c r="AC40" s="14"/>
      <c r="AD40" s="14"/>
      <c r="AE40" s="14"/>
      <c r="AF40" s="14"/>
      <c r="AG40" s="6"/>
      <c r="AH40" s="13"/>
      <c r="AI40" s="14"/>
      <c r="AJ40" s="14"/>
      <c r="AK40" s="14"/>
      <c r="AM40" s="3"/>
      <c r="AN40" s="3"/>
      <c r="AO40" s="3"/>
      <c r="AP40" s="4"/>
      <c r="AQ40" s="13"/>
      <c r="AR40" s="6"/>
      <c r="AS40" s="13"/>
      <c r="AT40" s="14"/>
      <c r="AU40" s="13"/>
      <c r="AW40" s="16"/>
      <c r="AX40" s="16"/>
      <c r="AY40" s="16"/>
      <c r="AZ40" s="14"/>
      <c r="BA40" s="13"/>
      <c r="BB40" s="6"/>
      <c r="BC40" s="13"/>
      <c r="BD40" s="13"/>
      <c r="BH40" s="18"/>
      <c r="BK40" s="7"/>
      <c r="BL40" s="7"/>
    </row>
    <row r="41" spans="1:64" s="12" customFormat="1" ht="12">
      <c r="A41" s="52" t="s">
        <v>111</v>
      </c>
      <c r="B41" s="52" t="s">
        <v>108</v>
      </c>
      <c r="C41" s="89">
        <v>1</v>
      </c>
      <c r="D41" s="52" t="s">
        <v>109</v>
      </c>
      <c r="E41" s="52"/>
      <c r="F41" s="53" t="s">
        <v>14</v>
      </c>
      <c r="G41" s="27">
        <v>23.214285714285712</v>
      </c>
      <c r="H41" s="24">
        <v>121</v>
      </c>
      <c r="I41" s="26">
        <v>24</v>
      </c>
      <c r="J41" s="26">
        <v>80</v>
      </c>
      <c r="K41" s="22" t="s">
        <v>112</v>
      </c>
      <c r="L41" s="26">
        <v>45</v>
      </c>
      <c r="M41" s="22">
        <v>75</v>
      </c>
      <c r="N41" s="25"/>
      <c r="O41" s="25">
        <f t="shared" si="3"/>
        <v>0.9375</v>
      </c>
      <c r="P41" s="25">
        <f t="shared" si="4"/>
        <v>1.875</v>
      </c>
      <c r="Q41" s="25">
        <f t="shared" si="5"/>
        <v>0.625</v>
      </c>
      <c r="R41" s="20"/>
      <c r="T41" s="13"/>
      <c r="U41" s="6"/>
      <c r="Z41" s="14"/>
      <c r="AA41" s="14"/>
      <c r="AB41" s="14"/>
      <c r="AC41" s="14"/>
      <c r="AD41" s="14"/>
      <c r="AE41" s="14"/>
      <c r="AF41" s="14"/>
      <c r="AG41" s="6"/>
      <c r="AH41" s="13"/>
      <c r="AI41" s="14"/>
      <c r="AJ41" s="14"/>
      <c r="AK41" s="14"/>
      <c r="AM41" s="3"/>
      <c r="AN41" s="3"/>
      <c r="AO41" s="3"/>
      <c r="AP41" s="4"/>
      <c r="AQ41" s="13"/>
      <c r="AR41" s="6"/>
      <c r="AS41" s="13"/>
      <c r="AT41" s="14"/>
      <c r="AU41" s="13"/>
      <c r="AW41" s="16"/>
      <c r="AX41" s="16"/>
      <c r="AY41" s="16"/>
      <c r="AZ41" s="14"/>
      <c r="BA41" s="13"/>
      <c r="BB41" s="6"/>
      <c r="BC41" s="13"/>
      <c r="BD41" s="13"/>
      <c r="BH41" s="18"/>
      <c r="BK41" s="7"/>
      <c r="BL41" s="7"/>
    </row>
    <row r="42" spans="1:64" s="12" customFormat="1">
      <c r="A42" s="52" t="s">
        <v>135</v>
      </c>
      <c r="B42" s="52" t="s">
        <v>134</v>
      </c>
      <c r="C42" s="89">
        <v>1</v>
      </c>
      <c r="D42" s="52" t="s">
        <v>132</v>
      </c>
      <c r="E42" s="52"/>
      <c r="F42" s="53" t="s">
        <v>14</v>
      </c>
      <c r="G42" s="23">
        <v>23.203108137276061</v>
      </c>
      <c r="H42" s="28">
        <v>238</v>
      </c>
      <c r="I42" s="26">
        <v>19</v>
      </c>
      <c r="J42" s="26">
        <v>280</v>
      </c>
      <c r="K42" s="22" t="s">
        <v>73</v>
      </c>
      <c r="L42" s="26">
        <v>59</v>
      </c>
      <c r="M42" s="22">
        <v>100</v>
      </c>
      <c r="N42" s="25">
        <v>0.3</v>
      </c>
      <c r="O42" s="25">
        <f t="shared" si="3"/>
        <v>0.35714285714285715</v>
      </c>
      <c r="P42" s="25">
        <f t="shared" si="4"/>
        <v>3.1052631578947367</v>
      </c>
      <c r="Q42" s="25">
        <f t="shared" si="5"/>
        <v>0.62893081761006286</v>
      </c>
      <c r="R42" s="19"/>
      <c r="S42" s="21"/>
      <c r="T42" s="13"/>
      <c r="U42" s="13"/>
      <c r="V42" s="13"/>
      <c r="W42" s="13"/>
      <c r="X42" s="14"/>
      <c r="Y42" s="14"/>
      <c r="Z42" s="14"/>
      <c r="AA42" s="14"/>
      <c r="AB42" s="14"/>
      <c r="AC42" s="14"/>
      <c r="AD42" s="14"/>
      <c r="AE42" s="14"/>
      <c r="AF42" s="14"/>
      <c r="AG42" s="6"/>
      <c r="AH42" s="13"/>
      <c r="AI42" s="14"/>
      <c r="AJ42" s="14"/>
      <c r="AK42" s="14"/>
      <c r="AM42" s="3"/>
      <c r="AN42" s="3"/>
      <c r="AO42" s="3"/>
      <c r="AP42" s="4"/>
      <c r="AQ42" s="13"/>
      <c r="AR42" s="6"/>
      <c r="AS42" s="13"/>
      <c r="AT42" s="14"/>
      <c r="AU42" s="13"/>
      <c r="AW42" s="16"/>
      <c r="AX42" s="16"/>
      <c r="AY42" s="16"/>
      <c r="AZ42" s="14"/>
      <c r="BA42" s="13"/>
      <c r="BB42" s="6"/>
      <c r="BC42" s="13"/>
      <c r="BD42" s="13"/>
      <c r="BH42" s="18"/>
      <c r="BK42" s="7"/>
      <c r="BL42" s="7"/>
    </row>
    <row r="43" spans="1:64" s="12" customFormat="1">
      <c r="A43" s="52" t="s">
        <v>138</v>
      </c>
      <c r="B43" s="52" t="s">
        <v>137</v>
      </c>
      <c r="C43" s="89">
        <v>1</v>
      </c>
      <c r="D43" s="52" t="s">
        <v>132</v>
      </c>
      <c r="E43" s="52"/>
      <c r="F43" s="53" t="s">
        <v>14</v>
      </c>
      <c r="G43" s="23">
        <v>23.192668853942749</v>
      </c>
      <c r="H43" s="28">
        <v>138</v>
      </c>
      <c r="I43" s="26">
        <v>15.3</v>
      </c>
      <c r="J43" s="26">
        <v>225</v>
      </c>
      <c r="K43" s="22" t="s">
        <v>73</v>
      </c>
      <c r="L43" s="26">
        <v>45</v>
      </c>
      <c r="M43" s="22">
        <v>100</v>
      </c>
      <c r="N43" s="25">
        <v>0.36</v>
      </c>
      <c r="O43" s="25">
        <f t="shared" si="3"/>
        <v>0.44444444444444442</v>
      </c>
      <c r="P43" s="25">
        <f t="shared" si="4"/>
        <v>2.9411764705882351</v>
      </c>
      <c r="Q43" s="25">
        <f t="shared" si="5"/>
        <v>0.68965517241379315</v>
      </c>
      <c r="R43" s="19"/>
      <c r="S43" s="6"/>
      <c r="T43" s="13"/>
      <c r="U43" s="13"/>
      <c r="V43" s="13"/>
      <c r="W43" s="13"/>
      <c r="X43" s="14"/>
      <c r="Y43" s="14"/>
      <c r="Z43" s="14"/>
      <c r="AA43" s="14"/>
      <c r="AB43" s="14"/>
      <c r="AC43" s="14"/>
      <c r="AD43" s="14"/>
      <c r="AE43" s="14"/>
      <c r="AF43" s="14"/>
      <c r="AG43" s="6"/>
      <c r="AH43" s="13"/>
      <c r="AI43" s="14"/>
      <c r="AJ43" s="14"/>
      <c r="AK43" s="14"/>
      <c r="AM43" s="3"/>
      <c r="AN43" s="3"/>
      <c r="AO43" s="3"/>
      <c r="AP43" s="4"/>
      <c r="AQ43" s="13"/>
      <c r="AR43" s="6"/>
      <c r="AS43" s="13"/>
      <c r="AT43" s="14"/>
      <c r="AU43" s="13"/>
      <c r="AW43" s="16"/>
      <c r="AX43" s="16"/>
      <c r="AY43" s="16"/>
      <c r="AZ43" s="14"/>
      <c r="BA43" s="13"/>
      <c r="BB43" s="6"/>
      <c r="BC43" s="13"/>
      <c r="BD43" s="13"/>
      <c r="BH43" s="18"/>
      <c r="BK43" s="7"/>
      <c r="BL43" s="7"/>
    </row>
    <row r="44" spans="1:64" s="12" customFormat="1">
      <c r="A44" s="49" t="s">
        <v>219</v>
      </c>
      <c r="B44" s="49" t="s">
        <v>287</v>
      </c>
      <c r="C44" s="88">
        <v>1</v>
      </c>
      <c r="D44" s="49" t="s">
        <v>109</v>
      </c>
      <c r="E44" s="50"/>
      <c r="F44" s="49" t="s">
        <v>14</v>
      </c>
      <c r="G44" s="27">
        <v>23.121717287051837</v>
      </c>
      <c r="H44" s="26">
        <v>7.1</v>
      </c>
      <c r="I44" s="26">
        <v>14.2</v>
      </c>
      <c r="J44" s="26">
        <v>149</v>
      </c>
      <c r="K44" s="26" t="s">
        <v>73</v>
      </c>
      <c r="L44" s="26">
        <v>45</v>
      </c>
      <c r="M44" s="26">
        <v>78</v>
      </c>
      <c r="N44" s="26"/>
      <c r="O44" s="47">
        <f t="shared" si="3"/>
        <v>0.52348993288590606</v>
      </c>
      <c r="P44" s="47">
        <f t="shared" si="4"/>
        <v>3.1690140845070425</v>
      </c>
      <c r="Q44" s="25">
        <f t="shared" si="5"/>
        <v>0.63414634146341464</v>
      </c>
      <c r="R44" s="19"/>
      <c r="S44" s="6"/>
      <c r="T44" s="13"/>
      <c r="U44" s="13"/>
      <c r="V44" s="13"/>
      <c r="W44" s="13"/>
      <c r="X44" s="14"/>
      <c r="Y44" s="14"/>
      <c r="Z44" s="14"/>
      <c r="AA44" s="14"/>
      <c r="AB44" s="14"/>
      <c r="AC44" s="14"/>
      <c r="AD44" s="14"/>
      <c r="AE44" s="14"/>
      <c r="AF44" s="14"/>
      <c r="AG44" s="6"/>
      <c r="AH44" s="13"/>
      <c r="AI44" s="14"/>
      <c r="AJ44" s="14"/>
      <c r="AK44" s="14"/>
      <c r="AM44" s="3"/>
      <c r="AN44" s="3"/>
      <c r="AO44" s="3"/>
      <c r="AP44" s="4"/>
      <c r="AQ44" s="13"/>
      <c r="AR44" s="6"/>
      <c r="AS44" s="13"/>
      <c r="AT44" s="14"/>
      <c r="AU44" s="13"/>
      <c r="AW44" s="16"/>
      <c r="AX44" s="16"/>
      <c r="AY44" s="16"/>
      <c r="AZ44" s="14"/>
      <c r="BA44" s="13"/>
      <c r="BB44" s="6"/>
      <c r="BC44" s="13"/>
      <c r="BD44" s="13"/>
      <c r="BH44" s="18"/>
      <c r="BK44" s="7"/>
      <c r="BL44" s="7"/>
    </row>
    <row r="45" spans="1:64" s="12" customFormat="1">
      <c r="A45" s="52" t="s">
        <v>136</v>
      </c>
      <c r="B45" s="81" t="s">
        <v>137</v>
      </c>
      <c r="C45" s="96">
        <v>1</v>
      </c>
      <c r="D45" s="52" t="s">
        <v>132</v>
      </c>
      <c r="E45" s="52"/>
      <c r="F45" s="53" t="s">
        <v>14</v>
      </c>
      <c r="G45" s="23">
        <v>22.930770910679186</v>
      </c>
      <c r="H45" s="28">
        <v>131</v>
      </c>
      <c r="I45" s="26">
        <v>16.3</v>
      </c>
      <c r="J45" s="81">
        <v>321</v>
      </c>
      <c r="K45" s="22" t="s">
        <v>73</v>
      </c>
      <c r="L45" s="26">
        <v>53</v>
      </c>
      <c r="M45" s="22">
        <v>100</v>
      </c>
      <c r="N45" s="31">
        <v>0.39</v>
      </c>
      <c r="O45" s="76">
        <f t="shared" si="3"/>
        <v>0.3115264797507788</v>
      </c>
      <c r="P45" s="25">
        <f t="shared" si="4"/>
        <v>3.2515337423312882</v>
      </c>
      <c r="Q45" s="25">
        <f t="shared" si="5"/>
        <v>0.65359477124183007</v>
      </c>
      <c r="R45" s="19"/>
      <c r="S45" s="6"/>
      <c r="T45" s="13"/>
      <c r="U45" s="13"/>
      <c r="V45" s="13"/>
      <c r="W45" s="13"/>
      <c r="X45" s="14"/>
      <c r="Y45" s="14"/>
      <c r="Z45" s="14"/>
      <c r="AA45" s="14"/>
      <c r="AB45" s="14"/>
      <c r="AC45" s="14"/>
      <c r="AD45" s="14"/>
      <c r="AE45" s="14"/>
      <c r="AF45" s="14"/>
      <c r="AG45" s="6"/>
      <c r="AH45" s="13"/>
      <c r="AI45" s="14"/>
      <c r="AJ45" s="14"/>
      <c r="AK45" s="14"/>
      <c r="AM45" s="3"/>
      <c r="AN45" s="3"/>
      <c r="AO45" s="3"/>
      <c r="AP45" s="4"/>
      <c r="AQ45" s="13"/>
      <c r="AR45" s="6"/>
      <c r="AS45" s="13"/>
      <c r="AT45" s="14"/>
      <c r="AU45" s="13"/>
      <c r="AW45" s="16"/>
      <c r="AX45" s="16"/>
      <c r="AY45" s="16"/>
      <c r="AZ45" s="14"/>
      <c r="BA45" s="13"/>
      <c r="BB45" s="6"/>
      <c r="BC45" s="13"/>
      <c r="BD45" s="13"/>
      <c r="BH45" s="18"/>
      <c r="BK45" s="7"/>
      <c r="BL45" s="7"/>
    </row>
    <row r="46" spans="1:64" s="12" customFormat="1">
      <c r="A46" s="49" t="s">
        <v>215</v>
      </c>
      <c r="B46" s="49" t="s">
        <v>287</v>
      </c>
      <c r="C46" s="88">
        <v>1</v>
      </c>
      <c r="D46" s="49" t="s">
        <v>109</v>
      </c>
      <c r="E46" s="50"/>
      <c r="F46" s="49" t="s">
        <v>14</v>
      </c>
      <c r="G46" s="27">
        <v>22.729744426318646</v>
      </c>
      <c r="H46" s="26">
        <v>57.3</v>
      </c>
      <c r="I46" s="26">
        <v>12</v>
      </c>
      <c r="J46" s="26">
        <v>45</v>
      </c>
      <c r="K46" s="26" t="s">
        <v>214</v>
      </c>
      <c r="L46" s="26">
        <v>42</v>
      </c>
      <c r="M46" s="26">
        <v>79</v>
      </c>
      <c r="N46" s="26"/>
      <c r="O46" s="48">
        <f t="shared" si="3"/>
        <v>1.7555555555555555</v>
      </c>
      <c r="P46" s="47">
        <f t="shared" si="4"/>
        <v>3.5</v>
      </c>
      <c r="Q46" s="25">
        <f t="shared" si="5"/>
        <v>0.65289256198347112</v>
      </c>
      <c r="R46" s="19"/>
      <c r="S46" s="6"/>
      <c r="T46" s="13"/>
      <c r="U46" s="13"/>
      <c r="V46" s="13"/>
      <c r="W46" s="13"/>
      <c r="X46" s="14"/>
      <c r="Y46" s="14"/>
      <c r="Z46" s="14"/>
      <c r="AA46" s="14"/>
      <c r="AB46" s="14"/>
      <c r="AC46" s="14"/>
      <c r="AD46" s="14"/>
      <c r="AE46" s="14"/>
      <c r="AF46" s="14"/>
      <c r="AG46" s="6"/>
      <c r="AH46" s="13"/>
      <c r="AI46" s="14"/>
      <c r="AJ46" s="14"/>
      <c r="AK46" s="14"/>
      <c r="AM46" s="3"/>
      <c r="AN46" s="3"/>
      <c r="AO46" s="3"/>
      <c r="AP46" s="4"/>
      <c r="AQ46" s="13"/>
      <c r="AR46" s="6"/>
      <c r="AS46" s="13"/>
      <c r="AT46" s="14"/>
      <c r="AU46" s="13"/>
      <c r="AW46" s="16"/>
      <c r="AX46" s="16"/>
      <c r="AY46" s="16"/>
      <c r="AZ46" s="14"/>
      <c r="BA46" s="13"/>
      <c r="BB46" s="6"/>
      <c r="BC46" s="13"/>
      <c r="BD46" s="13"/>
      <c r="BH46" s="18"/>
      <c r="BK46" s="7"/>
      <c r="BL46" s="7"/>
    </row>
    <row r="47" spans="1:64" s="12" customFormat="1">
      <c r="A47" s="49" t="s">
        <v>223</v>
      </c>
      <c r="B47" s="49" t="s">
        <v>287</v>
      </c>
      <c r="C47" s="88">
        <v>1</v>
      </c>
      <c r="D47" s="49" t="s">
        <v>109</v>
      </c>
      <c r="E47" s="50"/>
      <c r="F47" s="49" t="s">
        <v>14</v>
      </c>
      <c r="G47" s="27">
        <v>22.60385999345764</v>
      </c>
      <c r="H47" s="26">
        <v>75.400000000000006</v>
      </c>
      <c r="I47" s="26">
        <v>15.3</v>
      </c>
      <c r="J47" s="26">
        <v>133</v>
      </c>
      <c r="K47" s="26" t="s">
        <v>73</v>
      </c>
      <c r="L47" s="26">
        <v>56</v>
      </c>
      <c r="M47" s="26">
        <v>77</v>
      </c>
      <c r="N47" s="26"/>
      <c r="O47" s="47">
        <f t="shared" si="3"/>
        <v>0.57894736842105265</v>
      </c>
      <c r="P47" s="47">
        <f t="shared" si="4"/>
        <v>3.6601307189542482</v>
      </c>
      <c r="Q47" s="25">
        <f t="shared" si="5"/>
        <v>0.57894736842105265</v>
      </c>
      <c r="R47" s="19"/>
      <c r="S47" s="6"/>
      <c r="T47" s="13"/>
      <c r="U47" s="13"/>
      <c r="V47" s="13"/>
      <c r="W47" s="13"/>
      <c r="X47" s="14"/>
      <c r="Y47" s="14"/>
      <c r="Z47" s="14"/>
      <c r="AA47" s="14"/>
      <c r="AB47" s="14"/>
      <c r="AC47" s="14"/>
      <c r="AD47" s="14"/>
      <c r="AE47" s="14"/>
      <c r="AF47" s="14"/>
      <c r="AG47" s="6"/>
      <c r="AH47" s="13"/>
      <c r="AI47" s="14"/>
      <c r="AJ47" s="14"/>
      <c r="AK47" s="14"/>
      <c r="AM47" s="3"/>
      <c r="AN47" s="3"/>
      <c r="AO47" s="3"/>
      <c r="AP47" s="4"/>
      <c r="AQ47" s="13"/>
      <c r="AR47" s="6"/>
      <c r="AS47" s="13"/>
      <c r="AT47" s="14"/>
      <c r="AU47" s="13"/>
      <c r="AW47" s="16"/>
      <c r="AX47" s="16"/>
      <c r="AY47" s="16"/>
      <c r="AZ47" s="14"/>
      <c r="BA47" s="13"/>
      <c r="BB47" s="6"/>
      <c r="BC47" s="13"/>
      <c r="BD47" s="13"/>
      <c r="BH47" s="18"/>
      <c r="BK47" s="7"/>
      <c r="BL47" s="7"/>
    </row>
    <row r="48" spans="1:64" s="12" customFormat="1">
      <c r="A48" s="49" t="s">
        <v>217</v>
      </c>
      <c r="B48" s="49" t="s">
        <v>287</v>
      </c>
      <c r="C48" s="88">
        <v>1</v>
      </c>
      <c r="D48" s="49" t="s">
        <v>109</v>
      </c>
      <c r="E48" s="50"/>
      <c r="F48" s="49" t="s">
        <v>14</v>
      </c>
      <c r="G48" s="27">
        <v>22.444959443800695</v>
      </c>
      <c r="H48" s="26">
        <v>2.9</v>
      </c>
      <c r="I48" s="26">
        <v>16.2</v>
      </c>
      <c r="J48" s="26"/>
      <c r="K48" s="26" t="s">
        <v>73</v>
      </c>
      <c r="L48" s="26">
        <v>44</v>
      </c>
      <c r="M48" s="26">
        <v>83</v>
      </c>
      <c r="N48" s="26"/>
      <c r="O48" s="47"/>
      <c r="P48" s="47">
        <f t="shared" si="4"/>
        <v>2.7160493827160495</v>
      </c>
      <c r="Q48" s="25">
        <f t="shared" si="5"/>
        <v>0.65354330708661412</v>
      </c>
      <c r="R48" s="19"/>
      <c r="S48" s="6"/>
      <c r="T48" s="13"/>
      <c r="U48" s="13"/>
      <c r="V48" s="13"/>
      <c r="W48" s="13"/>
      <c r="X48" s="14"/>
      <c r="Y48" s="14"/>
      <c r="Z48" s="14"/>
      <c r="AA48" s="14"/>
      <c r="AB48" s="14"/>
      <c r="AC48" s="14"/>
      <c r="AD48" s="14"/>
      <c r="AE48" s="14"/>
      <c r="AF48" s="14"/>
      <c r="AG48" s="6"/>
      <c r="AH48" s="13"/>
      <c r="AI48" s="14"/>
      <c r="AJ48" s="14"/>
      <c r="AK48" s="14"/>
      <c r="AM48" s="3"/>
      <c r="AN48" s="3"/>
      <c r="AO48" s="3"/>
      <c r="AP48" s="4"/>
      <c r="AQ48" s="13"/>
      <c r="AR48" s="6"/>
      <c r="AS48" s="13"/>
      <c r="AT48" s="14"/>
      <c r="AU48" s="13"/>
      <c r="AW48" s="16"/>
      <c r="AX48" s="16"/>
      <c r="AY48" s="16"/>
      <c r="AZ48" s="14"/>
      <c r="BA48" s="13"/>
      <c r="BB48" s="6"/>
      <c r="BC48" s="13"/>
      <c r="BD48" s="13"/>
      <c r="BH48" s="18"/>
      <c r="BK48" s="7"/>
      <c r="BL48" s="7"/>
    </row>
    <row r="49" spans="1:64" s="12" customFormat="1">
      <c r="A49" s="49" t="s">
        <v>195</v>
      </c>
      <c r="B49" s="49" t="s">
        <v>191</v>
      </c>
      <c r="C49" s="88">
        <v>1</v>
      </c>
      <c r="D49" s="49" t="s">
        <v>193</v>
      </c>
      <c r="E49" s="50"/>
      <c r="F49" s="49" t="s">
        <v>14</v>
      </c>
      <c r="G49" s="27">
        <v>22.311237928007024</v>
      </c>
      <c r="H49" s="26">
        <v>801</v>
      </c>
      <c r="I49" s="26">
        <v>9.6999999999999993</v>
      </c>
      <c r="J49" s="26">
        <v>108</v>
      </c>
      <c r="K49" s="26" t="s">
        <v>73</v>
      </c>
      <c r="L49" s="26">
        <v>30</v>
      </c>
      <c r="M49" s="26">
        <v>123</v>
      </c>
      <c r="N49" s="26"/>
      <c r="O49" s="47">
        <f>+(M49/J49)</f>
        <v>1.1388888888888888</v>
      </c>
      <c r="P49" s="47">
        <f t="shared" si="4"/>
        <v>3.0927835051546393</v>
      </c>
      <c r="Q49" s="25">
        <f t="shared" si="5"/>
        <v>0.80392156862745101</v>
      </c>
      <c r="R49" s="19"/>
      <c r="S49" s="6"/>
      <c r="T49" s="13"/>
      <c r="U49" s="13"/>
      <c r="V49" s="13"/>
      <c r="W49" s="13"/>
      <c r="X49" s="14"/>
      <c r="Y49" s="14"/>
      <c r="Z49" s="14"/>
      <c r="AA49" s="14"/>
      <c r="AB49" s="14"/>
      <c r="AC49" s="14"/>
      <c r="AD49" s="14"/>
      <c r="AE49" s="14"/>
      <c r="AF49" s="14"/>
      <c r="AG49" s="6"/>
      <c r="AH49" s="13"/>
      <c r="AI49" s="14"/>
      <c r="AJ49" s="14"/>
      <c r="AK49" s="14"/>
      <c r="AP49" s="13"/>
      <c r="AQ49" s="13"/>
      <c r="AR49" s="6"/>
      <c r="AS49" s="13"/>
      <c r="AT49" s="14"/>
      <c r="AU49" s="13"/>
      <c r="AW49" s="16"/>
      <c r="AX49" s="16"/>
      <c r="AY49" s="16"/>
      <c r="AZ49" s="14"/>
      <c r="BA49" s="13"/>
      <c r="BB49" s="6"/>
      <c r="BC49" s="13"/>
      <c r="BD49" s="13"/>
      <c r="BH49" s="18"/>
      <c r="BK49" s="7"/>
      <c r="BL49" s="7"/>
    </row>
    <row r="50" spans="1:64" s="12" customFormat="1">
      <c r="A50" s="49" t="s">
        <v>198</v>
      </c>
      <c r="B50" s="78" t="s">
        <v>191</v>
      </c>
      <c r="C50" s="91">
        <v>1</v>
      </c>
      <c r="D50" s="49" t="s">
        <v>189</v>
      </c>
      <c r="E50" s="50"/>
      <c r="F50" s="49" t="s">
        <v>14</v>
      </c>
      <c r="G50" s="27">
        <v>22.30743946532267</v>
      </c>
      <c r="H50" s="26">
        <v>1160</v>
      </c>
      <c r="I50" s="67">
        <v>0.9</v>
      </c>
      <c r="J50" s="26"/>
      <c r="K50" s="26" t="s">
        <v>73</v>
      </c>
      <c r="L50" s="26">
        <v>9</v>
      </c>
      <c r="M50" s="26">
        <v>87</v>
      </c>
      <c r="N50" s="26"/>
      <c r="O50" s="47"/>
      <c r="P50" s="47">
        <f t="shared" si="4"/>
        <v>10</v>
      </c>
      <c r="Q50" s="31">
        <f t="shared" si="5"/>
        <v>0.90625</v>
      </c>
      <c r="R50" s="19"/>
      <c r="S50" s="6"/>
      <c r="T50" s="13"/>
      <c r="U50" s="13"/>
      <c r="V50" s="13"/>
      <c r="W50" s="13"/>
      <c r="X50" s="14"/>
      <c r="Y50" s="14"/>
      <c r="Z50" s="14"/>
      <c r="AA50" s="14"/>
      <c r="AB50" s="14"/>
      <c r="AC50" s="14"/>
      <c r="AD50" s="14"/>
      <c r="AE50" s="14"/>
      <c r="AF50" s="14"/>
      <c r="AG50" s="6"/>
      <c r="AH50" s="13"/>
      <c r="AI50" s="14"/>
      <c r="AJ50" s="14"/>
      <c r="AK50" s="14"/>
      <c r="AP50" s="13"/>
      <c r="AQ50" s="13"/>
      <c r="AR50" s="6"/>
      <c r="AS50" s="13"/>
      <c r="AT50" s="14"/>
      <c r="AU50" s="13"/>
      <c r="AW50" s="16"/>
      <c r="AX50" s="16"/>
      <c r="AY50" s="16"/>
      <c r="AZ50" s="14"/>
      <c r="BA50" s="13"/>
      <c r="BB50" s="6"/>
      <c r="BC50" s="13"/>
      <c r="BD50" s="13"/>
      <c r="BH50" s="18"/>
      <c r="BK50" s="7"/>
      <c r="BL50" s="7"/>
    </row>
    <row r="51" spans="1:64" s="12" customFormat="1">
      <c r="A51" s="52" t="s">
        <v>120</v>
      </c>
      <c r="B51" s="52" t="s">
        <v>108</v>
      </c>
      <c r="C51" s="89">
        <v>1</v>
      </c>
      <c r="D51" s="52" t="s">
        <v>119</v>
      </c>
      <c r="E51" s="52"/>
      <c r="F51" s="53" t="s">
        <v>14</v>
      </c>
      <c r="G51" s="23">
        <v>22.210837887067399</v>
      </c>
      <c r="H51" s="28">
        <v>208</v>
      </c>
      <c r="I51" s="26">
        <v>31.5</v>
      </c>
      <c r="J51" s="26">
        <v>193</v>
      </c>
      <c r="K51" s="22" t="s">
        <v>73</v>
      </c>
      <c r="L51" s="33">
        <v>68</v>
      </c>
      <c r="M51" s="22">
        <v>82</v>
      </c>
      <c r="N51" s="25"/>
      <c r="O51" s="25">
        <f t="shared" ref="O51:O57" si="6">+(M51/J51)</f>
        <v>0.42487046632124353</v>
      </c>
      <c r="P51" s="25">
        <f t="shared" si="4"/>
        <v>2.1587301587301586</v>
      </c>
      <c r="Q51" s="25">
        <f t="shared" si="5"/>
        <v>0.54666666666666663</v>
      </c>
      <c r="R51" s="19"/>
      <c r="S51" s="6"/>
      <c r="T51" s="13"/>
      <c r="U51" s="13"/>
      <c r="V51" s="13"/>
      <c r="W51" s="13"/>
      <c r="X51" s="14"/>
      <c r="Y51" s="14"/>
      <c r="Z51" s="14"/>
      <c r="AA51" s="14"/>
      <c r="AB51" s="14"/>
      <c r="AC51" s="14"/>
      <c r="AD51" s="14"/>
      <c r="AE51" s="14"/>
      <c r="AF51" s="14"/>
      <c r="AG51" s="6"/>
      <c r="AH51" s="13"/>
      <c r="AI51" s="14"/>
      <c r="AJ51" s="14"/>
      <c r="AK51" s="14"/>
      <c r="AP51" s="13"/>
      <c r="AQ51" s="13"/>
      <c r="AR51" s="6"/>
      <c r="AS51" s="13"/>
      <c r="AT51" s="14"/>
      <c r="AU51" s="13"/>
      <c r="AW51" s="16"/>
      <c r="AX51" s="16"/>
      <c r="AY51" s="16"/>
      <c r="AZ51" s="14"/>
      <c r="BA51" s="13"/>
      <c r="BB51" s="6"/>
      <c r="BC51" s="13"/>
      <c r="BD51" s="13"/>
      <c r="BH51" s="18"/>
      <c r="BK51" s="7"/>
      <c r="BL51" s="7"/>
    </row>
    <row r="52" spans="1:64" s="12" customFormat="1">
      <c r="A52" s="52" t="s">
        <v>124</v>
      </c>
      <c r="B52" s="52" t="s">
        <v>125</v>
      </c>
      <c r="C52" s="89">
        <v>1</v>
      </c>
      <c r="D52" s="52" t="s">
        <v>126</v>
      </c>
      <c r="E52" s="52"/>
      <c r="F52" s="53" t="s">
        <v>14</v>
      </c>
      <c r="G52" s="23">
        <v>22.138228941684662</v>
      </c>
      <c r="H52" s="28">
        <v>189</v>
      </c>
      <c r="I52" s="26">
        <v>17.3</v>
      </c>
      <c r="J52" s="26">
        <v>192</v>
      </c>
      <c r="K52" s="22" t="s">
        <v>73</v>
      </c>
      <c r="L52" s="26">
        <v>61</v>
      </c>
      <c r="M52" s="22">
        <v>92</v>
      </c>
      <c r="N52" s="25">
        <v>0.25</v>
      </c>
      <c r="O52" s="25">
        <f t="shared" si="6"/>
        <v>0.47916666666666669</v>
      </c>
      <c r="P52" s="25">
        <f t="shared" si="4"/>
        <v>3.5260115606936413</v>
      </c>
      <c r="Q52" s="25">
        <f t="shared" si="5"/>
        <v>0.60130718954248363</v>
      </c>
      <c r="R52" s="19"/>
      <c r="S52" s="6"/>
      <c r="T52" s="13"/>
      <c r="U52" s="13"/>
      <c r="V52" s="13"/>
      <c r="W52" s="13"/>
      <c r="X52" s="14"/>
      <c r="Y52" s="14"/>
      <c r="Z52" s="14"/>
      <c r="AA52" s="14"/>
      <c r="AB52" s="14"/>
      <c r="AC52" s="14"/>
      <c r="AD52" s="14"/>
      <c r="AE52" s="14"/>
      <c r="AF52" s="14"/>
      <c r="AG52" s="6"/>
      <c r="AH52" s="13"/>
      <c r="AI52" s="14"/>
      <c r="AJ52" s="14"/>
      <c r="AK52" s="14"/>
      <c r="AP52" s="13"/>
      <c r="AQ52" s="13"/>
      <c r="AR52" s="6"/>
      <c r="AS52" s="13"/>
      <c r="AT52" s="14"/>
      <c r="AU52" s="13"/>
      <c r="AW52" s="16"/>
      <c r="AX52" s="16"/>
      <c r="AY52" s="16"/>
      <c r="AZ52" s="14"/>
      <c r="BA52" s="13"/>
      <c r="BB52" s="6"/>
      <c r="BC52" s="13"/>
      <c r="BD52" s="13"/>
      <c r="BH52" s="18"/>
      <c r="BK52" s="7"/>
      <c r="BL52" s="7"/>
    </row>
    <row r="53" spans="1:64" s="12" customFormat="1">
      <c r="A53" s="49" t="s">
        <v>232</v>
      </c>
      <c r="B53" s="49" t="s">
        <v>125</v>
      </c>
      <c r="C53" s="88">
        <v>1</v>
      </c>
      <c r="D53" s="49" t="s">
        <v>126</v>
      </c>
      <c r="E53" s="50"/>
      <c r="F53" s="49" t="s">
        <v>14</v>
      </c>
      <c r="G53" s="27">
        <v>22.037470725995316</v>
      </c>
      <c r="H53" s="26">
        <v>126</v>
      </c>
      <c r="I53" s="26">
        <v>11.4</v>
      </c>
      <c r="J53" s="26">
        <v>111</v>
      </c>
      <c r="K53" s="26" t="s">
        <v>73</v>
      </c>
      <c r="L53" s="26">
        <v>31</v>
      </c>
      <c r="M53" s="26">
        <v>79</v>
      </c>
      <c r="N53" s="26"/>
      <c r="O53" s="47">
        <f t="shared" si="6"/>
        <v>0.71171171171171166</v>
      </c>
      <c r="P53" s="47">
        <f t="shared" si="4"/>
        <v>2.7192982456140351</v>
      </c>
      <c r="Q53" s="25">
        <f t="shared" si="5"/>
        <v>0.71818181818181814</v>
      </c>
      <c r="R53" s="19"/>
      <c r="S53" s="6"/>
      <c r="T53" s="13"/>
      <c r="U53" s="13"/>
      <c r="V53" s="13"/>
      <c r="W53" s="13"/>
      <c r="X53" s="14"/>
      <c r="Y53" s="14"/>
      <c r="Z53" s="14"/>
      <c r="AA53" s="14"/>
      <c r="AB53" s="14"/>
      <c r="AC53" s="14"/>
      <c r="AD53" s="14"/>
      <c r="AE53" s="14"/>
      <c r="AF53" s="14"/>
      <c r="AG53" s="6"/>
      <c r="AH53" s="13"/>
      <c r="AI53" s="14"/>
      <c r="AJ53" s="14"/>
      <c r="AK53" s="14"/>
      <c r="AP53" s="13"/>
      <c r="AQ53" s="13"/>
      <c r="AR53" s="6"/>
      <c r="AS53" s="13"/>
      <c r="AT53" s="14"/>
      <c r="AU53" s="13"/>
      <c r="AW53" s="16"/>
      <c r="AX53" s="16"/>
      <c r="AY53" s="16"/>
      <c r="AZ53" s="14"/>
      <c r="BA53" s="13"/>
      <c r="BB53" s="6"/>
      <c r="BC53" s="13"/>
      <c r="BD53" s="13"/>
      <c r="BH53" s="18"/>
      <c r="BK53" s="7"/>
      <c r="BL53" s="7"/>
    </row>
    <row r="54" spans="1:64" s="12" customFormat="1">
      <c r="A54" s="52" t="s">
        <v>115</v>
      </c>
      <c r="B54" s="52" t="s">
        <v>108</v>
      </c>
      <c r="C54" s="89">
        <v>1</v>
      </c>
      <c r="D54" s="52" t="s">
        <v>109</v>
      </c>
      <c r="E54" s="52"/>
      <c r="F54" s="53" t="s">
        <v>14</v>
      </c>
      <c r="G54" s="27">
        <v>21.85030218503022</v>
      </c>
      <c r="H54" s="24">
        <v>151</v>
      </c>
      <c r="I54" s="27">
        <v>13</v>
      </c>
      <c r="J54" s="26">
        <v>92</v>
      </c>
      <c r="K54" s="22">
        <v>2</v>
      </c>
      <c r="L54" s="26">
        <v>42</v>
      </c>
      <c r="M54" s="22">
        <v>75</v>
      </c>
      <c r="N54" s="25"/>
      <c r="O54" s="25">
        <f t="shared" si="6"/>
        <v>0.81521739130434778</v>
      </c>
      <c r="P54" s="25">
        <f t="shared" si="4"/>
        <v>3.2307692307692308</v>
      </c>
      <c r="Q54" s="25">
        <f t="shared" si="5"/>
        <v>0.64102564102564108</v>
      </c>
      <c r="R54" s="19"/>
      <c r="S54" s="6"/>
      <c r="T54" s="13"/>
      <c r="U54" s="13"/>
      <c r="V54" s="13"/>
      <c r="W54" s="13"/>
      <c r="X54" s="14"/>
      <c r="Y54" s="14"/>
      <c r="Z54" s="14"/>
      <c r="AA54" s="14"/>
      <c r="AB54" s="14"/>
      <c r="AC54" s="14"/>
      <c r="AD54" s="14"/>
      <c r="AE54" s="14"/>
      <c r="AF54" s="14"/>
      <c r="AG54" s="6"/>
      <c r="AH54" s="13"/>
      <c r="AI54" s="14"/>
      <c r="AJ54" s="14"/>
      <c r="AK54" s="14"/>
      <c r="AP54" s="13"/>
      <c r="AQ54" s="13"/>
      <c r="AR54" s="6"/>
      <c r="AS54" s="13"/>
      <c r="AT54" s="14"/>
      <c r="AU54" s="13"/>
      <c r="AW54" s="16"/>
      <c r="AX54" s="16"/>
      <c r="AY54" s="16"/>
      <c r="AZ54" s="14"/>
      <c r="BA54" s="13"/>
      <c r="BB54" s="6"/>
      <c r="BC54" s="13"/>
      <c r="BD54" s="13"/>
      <c r="BH54" s="18"/>
      <c r="BK54" s="7"/>
      <c r="BL54" s="7"/>
    </row>
    <row r="55" spans="1:64" s="12" customFormat="1">
      <c r="A55" s="52" t="s">
        <v>116</v>
      </c>
      <c r="B55" s="52" t="s">
        <v>108</v>
      </c>
      <c r="C55" s="89">
        <v>1</v>
      </c>
      <c r="D55" s="52" t="s">
        <v>109</v>
      </c>
      <c r="E55" s="52"/>
      <c r="F55" s="53" t="s">
        <v>14</v>
      </c>
      <c r="G55" s="27">
        <v>21.51554557276274</v>
      </c>
      <c r="H55" s="24">
        <v>153</v>
      </c>
      <c r="I55" s="47">
        <v>15</v>
      </c>
      <c r="J55" s="26">
        <v>79</v>
      </c>
      <c r="K55" s="22">
        <v>1</v>
      </c>
      <c r="L55" s="26">
        <v>36</v>
      </c>
      <c r="M55" s="22">
        <v>64</v>
      </c>
      <c r="N55" s="25"/>
      <c r="O55" s="25">
        <f t="shared" si="6"/>
        <v>0.810126582278481</v>
      </c>
      <c r="P55" s="25">
        <f t="shared" si="4"/>
        <v>2.4</v>
      </c>
      <c r="Q55" s="25">
        <f t="shared" si="5"/>
        <v>0.64</v>
      </c>
      <c r="R55" s="19"/>
      <c r="S55" s="6"/>
      <c r="T55" s="13"/>
      <c r="U55" s="13"/>
      <c r="V55" s="13"/>
      <c r="W55" s="13"/>
      <c r="X55" s="14"/>
      <c r="Y55" s="14"/>
      <c r="Z55" s="14"/>
      <c r="AA55" s="14"/>
      <c r="AB55" s="14"/>
      <c r="AC55" s="14"/>
      <c r="AD55" s="14"/>
      <c r="AE55" s="14"/>
      <c r="AF55" s="14"/>
      <c r="AG55" s="6"/>
      <c r="AH55" s="13"/>
      <c r="AI55" s="14"/>
      <c r="AJ55" s="14"/>
      <c r="AK55" s="14"/>
      <c r="AP55" s="13"/>
      <c r="AQ55" s="13"/>
      <c r="AR55" s="6"/>
      <c r="AS55" s="13"/>
      <c r="AT55" s="14"/>
      <c r="AU55" s="13"/>
      <c r="AW55" s="16"/>
      <c r="AX55" s="16"/>
      <c r="AY55" s="16"/>
      <c r="AZ55" s="14"/>
      <c r="BA55" s="13"/>
      <c r="BB55" s="6"/>
      <c r="BC55" s="13"/>
      <c r="BD55" s="13"/>
      <c r="BH55" s="18"/>
      <c r="BK55" s="7"/>
      <c r="BL55" s="7"/>
    </row>
    <row r="56" spans="1:64" s="12" customFormat="1">
      <c r="A56" s="49" t="s">
        <v>221</v>
      </c>
      <c r="B56" s="49" t="s">
        <v>287</v>
      </c>
      <c r="C56" s="88">
        <v>1</v>
      </c>
      <c r="D56" s="49" t="s">
        <v>109</v>
      </c>
      <c r="E56" s="50"/>
      <c r="F56" s="49" t="s">
        <v>14</v>
      </c>
      <c r="G56" s="27">
        <v>21.500227998176015</v>
      </c>
      <c r="H56" s="26">
        <v>6.6</v>
      </c>
      <c r="I56" s="26">
        <v>11.1</v>
      </c>
      <c r="J56" s="26">
        <v>138</v>
      </c>
      <c r="K56" s="26" t="s">
        <v>73</v>
      </c>
      <c r="L56" s="26">
        <v>39</v>
      </c>
      <c r="M56" s="26">
        <v>76</v>
      </c>
      <c r="N56" s="26"/>
      <c r="O56" s="47">
        <f t="shared" si="6"/>
        <v>0.55072463768115942</v>
      </c>
      <c r="P56" s="47">
        <f t="shared" si="4"/>
        <v>3.5135135135135136</v>
      </c>
      <c r="Q56" s="25">
        <f t="shared" si="5"/>
        <v>0.66086956521739126</v>
      </c>
      <c r="R56" s="19"/>
      <c r="S56" s="6"/>
      <c r="T56" s="13"/>
      <c r="U56" s="13"/>
      <c r="V56" s="13"/>
      <c r="W56" s="13"/>
      <c r="X56" s="14"/>
      <c r="Y56" s="14"/>
      <c r="Z56" s="14"/>
      <c r="AA56" s="14"/>
      <c r="AB56" s="14"/>
      <c r="AC56" s="14"/>
      <c r="AD56" s="14"/>
      <c r="AE56" s="14"/>
      <c r="AF56" s="14"/>
      <c r="AG56" s="6"/>
      <c r="AH56" s="13"/>
      <c r="AI56" s="14"/>
      <c r="AJ56" s="14"/>
      <c r="AK56" s="14"/>
      <c r="AP56" s="13"/>
      <c r="AQ56" s="13"/>
      <c r="AR56" s="6"/>
      <c r="AS56" s="13"/>
      <c r="AT56" s="14"/>
      <c r="AU56" s="13"/>
      <c r="AW56" s="16"/>
      <c r="AX56" s="16"/>
      <c r="AY56" s="16"/>
      <c r="AZ56" s="14"/>
      <c r="BA56" s="13"/>
      <c r="BB56" s="6"/>
      <c r="BC56" s="13"/>
      <c r="BD56" s="13"/>
      <c r="BH56" s="18"/>
      <c r="BK56" s="7"/>
      <c r="BL56" s="7"/>
    </row>
    <row r="57" spans="1:64" s="12" customFormat="1">
      <c r="A57" s="49">
        <v>17</v>
      </c>
      <c r="B57" s="49" t="s">
        <v>287</v>
      </c>
      <c r="C57" s="88">
        <v>1</v>
      </c>
      <c r="D57" s="49" t="s">
        <v>109</v>
      </c>
      <c r="E57" s="50"/>
      <c r="F57" s="49" t="s">
        <v>14</v>
      </c>
      <c r="G57" s="27">
        <v>21.34433962264151</v>
      </c>
      <c r="H57" s="26">
        <v>18</v>
      </c>
      <c r="I57" s="26">
        <v>10.1</v>
      </c>
      <c r="J57" s="26">
        <v>135</v>
      </c>
      <c r="K57" s="26" t="s">
        <v>214</v>
      </c>
      <c r="L57" s="26">
        <v>25</v>
      </c>
      <c r="M57" s="26">
        <v>79</v>
      </c>
      <c r="N57" s="26"/>
      <c r="O57" s="47">
        <f t="shared" si="6"/>
        <v>0.58518518518518514</v>
      </c>
      <c r="P57" s="47">
        <f t="shared" si="4"/>
        <v>2.4752475247524752</v>
      </c>
      <c r="Q57" s="25">
        <f t="shared" si="5"/>
        <v>0.75961538461538458</v>
      </c>
      <c r="R57" s="19"/>
      <c r="S57" s="6"/>
      <c r="T57" s="13"/>
      <c r="U57" s="13"/>
      <c r="V57" s="13"/>
      <c r="W57" s="13"/>
      <c r="X57" s="14"/>
      <c r="Y57" s="14"/>
      <c r="Z57" s="14"/>
      <c r="AA57" s="14"/>
      <c r="AB57" s="14"/>
      <c r="AC57" s="14"/>
      <c r="AD57" s="14"/>
      <c r="AE57" s="14"/>
      <c r="AF57" s="14"/>
      <c r="AG57" s="6"/>
      <c r="AH57" s="13"/>
      <c r="AI57" s="14"/>
      <c r="AJ57" s="14"/>
      <c r="AK57" s="14"/>
      <c r="AP57" s="13"/>
      <c r="AQ57" s="13"/>
      <c r="AR57" s="6"/>
      <c r="AS57" s="13"/>
      <c r="AT57" s="14"/>
      <c r="AU57" s="13"/>
      <c r="AW57" s="16"/>
      <c r="AX57" s="16"/>
      <c r="AY57" s="16"/>
      <c r="AZ57" s="14"/>
      <c r="BA57" s="13"/>
      <c r="BB57" s="6"/>
      <c r="BC57" s="13"/>
      <c r="BD57" s="13"/>
      <c r="BH57" s="18"/>
      <c r="BK57" s="7"/>
      <c r="BL57" s="7"/>
    </row>
    <row r="58" spans="1:64" s="12" customFormat="1">
      <c r="A58" s="49" t="s">
        <v>242</v>
      </c>
      <c r="B58" s="49" t="s">
        <v>109</v>
      </c>
      <c r="C58" s="88">
        <v>1</v>
      </c>
      <c r="D58" s="49" t="s">
        <v>126</v>
      </c>
      <c r="E58" s="50"/>
      <c r="F58" s="49" t="s">
        <v>14</v>
      </c>
      <c r="G58" s="27">
        <v>21.293199554069119</v>
      </c>
      <c r="H58" s="26">
        <v>109</v>
      </c>
      <c r="I58" s="26">
        <v>18.7</v>
      </c>
      <c r="J58" s="26"/>
      <c r="K58" s="26" t="s">
        <v>73</v>
      </c>
      <c r="L58" s="26">
        <v>43</v>
      </c>
      <c r="M58" s="26">
        <v>76</v>
      </c>
      <c r="N58" s="26"/>
      <c r="O58" s="47"/>
      <c r="P58" s="47">
        <f t="shared" si="4"/>
        <v>2.2994652406417115</v>
      </c>
      <c r="Q58" s="25">
        <f t="shared" si="5"/>
        <v>0.6386554621848739</v>
      </c>
      <c r="R58" s="19"/>
      <c r="S58" s="6"/>
      <c r="T58" s="13"/>
      <c r="U58" s="13"/>
      <c r="V58" s="13"/>
      <c r="W58" s="13"/>
      <c r="X58" s="14"/>
      <c r="Y58" s="14"/>
      <c r="Z58" s="14"/>
      <c r="AA58" s="14"/>
      <c r="AB58" s="14"/>
      <c r="AC58" s="14"/>
      <c r="AD58" s="14"/>
      <c r="AE58" s="14"/>
      <c r="AF58" s="14"/>
      <c r="AG58" s="6"/>
      <c r="AH58" s="13"/>
      <c r="AI58" s="14"/>
      <c r="AJ58" s="14"/>
      <c r="AK58" s="14"/>
      <c r="AP58" s="13"/>
      <c r="AQ58" s="13"/>
      <c r="AR58" s="6"/>
      <c r="AS58" s="13"/>
      <c r="AT58" s="14"/>
      <c r="AU58" s="13"/>
      <c r="AW58" s="16"/>
      <c r="AX58" s="16"/>
      <c r="AY58" s="16"/>
      <c r="AZ58" s="14"/>
      <c r="BA58" s="13"/>
      <c r="BB58" s="6"/>
      <c r="BC58" s="13"/>
      <c r="BD58" s="13"/>
      <c r="BH58" s="18"/>
      <c r="BK58" s="7"/>
      <c r="BL58" s="7"/>
    </row>
    <row r="59" spans="1:64" s="12" customFormat="1">
      <c r="A59" s="49" t="s">
        <v>199</v>
      </c>
      <c r="B59" s="49" t="s">
        <v>191</v>
      </c>
      <c r="C59" s="88">
        <v>1</v>
      </c>
      <c r="D59" s="49" t="s">
        <v>189</v>
      </c>
      <c r="E59" s="50"/>
      <c r="F59" s="49" t="s">
        <v>14</v>
      </c>
      <c r="G59" s="27">
        <v>21.157860046138634</v>
      </c>
      <c r="H59" s="26">
        <v>1050</v>
      </c>
      <c r="I59" s="26">
        <v>5.8</v>
      </c>
      <c r="J59" s="26"/>
      <c r="K59" s="26" t="s">
        <v>73</v>
      </c>
      <c r="L59" s="26">
        <v>22</v>
      </c>
      <c r="M59" s="26">
        <v>81</v>
      </c>
      <c r="N59" s="26"/>
      <c r="O59" s="47"/>
      <c r="P59" s="47">
        <f t="shared" si="4"/>
        <v>3.7931034482758621</v>
      </c>
      <c r="Q59" s="25">
        <f t="shared" si="5"/>
        <v>0.78640776699029125</v>
      </c>
      <c r="R59" s="19"/>
      <c r="S59" s="6"/>
      <c r="T59" s="13"/>
      <c r="U59" s="13"/>
      <c r="V59" s="13"/>
      <c r="W59" s="13"/>
      <c r="X59" s="14"/>
      <c r="Y59" s="14"/>
      <c r="Z59" s="14"/>
      <c r="AA59" s="14"/>
      <c r="AB59" s="14"/>
      <c r="AC59" s="14"/>
      <c r="AD59" s="14"/>
      <c r="AE59" s="14"/>
      <c r="AF59" s="14"/>
      <c r="AG59" s="6"/>
      <c r="AH59" s="13"/>
      <c r="AI59" s="14"/>
      <c r="AJ59" s="14"/>
      <c r="AK59" s="14"/>
      <c r="AP59" s="13"/>
      <c r="AQ59" s="13"/>
      <c r="AR59" s="6"/>
      <c r="AS59" s="13"/>
      <c r="AT59" s="14"/>
      <c r="AU59" s="13"/>
      <c r="AW59" s="16"/>
      <c r="AX59" s="16"/>
      <c r="AY59" s="16"/>
      <c r="AZ59" s="14"/>
      <c r="BA59" s="13"/>
      <c r="BB59" s="6"/>
      <c r="BC59" s="13"/>
      <c r="BD59" s="13"/>
      <c r="BH59" s="18"/>
      <c r="BK59" s="7"/>
      <c r="BL59" s="7"/>
    </row>
    <row r="60" spans="1:64" s="12" customFormat="1">
      <c r="A60" s="49" t="s">
        <v>190</v>
      </c>
      <c r="B60" s="49" t="s">
        <v>142</v>
      </c>
      <c r="C60" s="88">
        <v>1</v>
      </c>
      <c r="D60" s="49" t="s">
        <v>189</v>
      </c>
      <c r="E60" s="50"/>
      <c r="F60" s="49" t="s">
        <v>14</v>
      </c>
      <c r="G60" s="27">
        <v>20.878105141536686</v>
      </c>
      <c r="H60" s="26">
        <v>67.7</v>
      </c>
      <c r="I60" s="26">
        <v>13.8</v>
      </c>
      <c r="J60" s="26"/>
      <c r="K60" s="26" t="s">
        <v>73</v>
      </c>
      <c r="L60" s="33">
        <v>89</v>
      </c>
      <c r="M60" s="26">
        <v>90</v>
      </c>
      <c r="N60" s="26"/>
      <c r="O60" s="47"/>
      <c r="P60" s="47">
        <f t="shared" si="4"/>
        <v>6.4492753623188399</v>
      </c>
      <c r="Q60" s="25">
        <f t="shared" si="5"/>
        <v>0.5027932960893855</v>
      </c>
      <c r="R60" s="19"/>
      <c r="S60" s="6"/>
      <c r="T60" s="13"/>
      <c r="U60" s="13"/>
      <c r="V60" s="13"/>
      <c r="W60" s="13"/>
      <c r="X60" s="14"/>
      <c r="Y60" s="14"/>
      <c r="Z60" s="14"/>
      <c r="AA60" s="14"/>
      <c r="AB60" s="14"/>
      <c r="AC60" s="14"/>
      <c r="AD60" s="14"/>
      <c r="AE60" s="14"/>
      <c r="AF60" s="14"/>
      <c r="AG60" s="6"/>
      <c r="AH60" s="13"/>
      <c r="AI60" s="14"/>
      <c r="AJ60" s="14"/>
      <c r="AK60" s="14"/>
      <c r="AP60" s="13"/>
      <c r="AQ60" s="13"/>
      <c r="AR60" s="6"/>
      <c r="AS60" s="13"/>
      <c r="AT60" s="14"/>
      <c r="AU60" s="13"/>
      <c r="AW60" s="16"/>
      <c r="AX60" s="16"/>
      <c r="AY60" s="16"/>
      <c r="AZ60" s="14"/>
      <c r="BA60" s="13"/>
      <c r="BB60" s="6"/>
      <c r="BC60" s="13"/>
      <c r="BD60" s="13"/>
      <c r="BH60" s="18"/>
      <c r="BK60" s="7"/>
      <c r="BL60" s="7"/>
    </row>
    <row r="61" spans="1:64" s="12" customFormat="1">
      <c r="A61" s="49" t="s">
        <v>187</v>
      </c>
      <c r="B61" s="49" t="s">
        <v>185</v>
      </c>
      <c r="C61" s="88">
        <v>1</v>
      </c>
      <c r="D61" s="49" t="s">
        <v>186</v>
      </c>
      <c r="E61" s="50"/>
      <c r="F61" s="49" t="s">
        <v>14</v>
      </c>
      <c r="G61" s="27">
        <v>20.871877890841816</v>
      </c>
      <c r="H61" s="26">
        <v>46.6</v>
      </c>
      <c r="I61" s="26">
        <v>4.9000000000000004</v>
      </c>
      <c r="J61" s="26">
        <v>106</v>
      </c>
      <c r="K61" s="26">
        <v>3</v>
      </c>
      <c r="L61" s="26">
        <v>40</v>
      </c>
      <c r="M61" s="26">
        <v>126</v>
      </c>
      <c r="N61" s="26"/>
      <c r="O61" s="47">
        <f>+(M61/J61)</f>
        <v>1.1886792452830188</v>
      </c>
      <c r="P61" s="47">
        <f t="shared" si="4"/>
        <v>8.1632653061224492</v>
      </c>
      <c r="Q61" s="25">
        <f t="shared" si="5"/>
        <v>0.75903614457831325</v>
      </c>
      <c r="R61" s="19"/>
      <c r="S61" s="6"/>
      <c r="T61" s="13"/>
      <c r="U61" s="13"/>
      <c r="V61" s="13"/>
      <c r="W61" s="13"/>
      <c r="X61" s="14"/>
      <c r="Y61" s="14"/>
      <c r="Z61" s="14"/>
      <c r="AA61" s="14"/>
      <c r="AB61" s="14"/>
      <c r="AC61" s="14"/>
      <c r="AD61" s="14"/>
      <c r="AE61" s="14"/>
      <c r="AF61" s="14"/>
      <c r="AG61" s="6"/>
      <c r="AH61" s="13"/>
      <c r="AI61" s="14"/>
      <c r="AJ61" s="14"/>
      <c r="AK61" s="14"/>
      <c r="AP61" s="13"/>
      <c r="AQ61" s="13"/>
      <c r="AR61" s="6"/>
      <c r="AS61" s="13"/>
      <c r="AT61" s="14"/>
      <c r="AU61" s="13"/>
      <c r="AW61" s="16"/>
      <c r="AX61" s="16"/>
      <c r="AY61" s="16"/>
      <c r="AZ61" s="14"/>
      <c r="BA61" s="13"/>
      <c r="BB61" s="6"/>
      <c r="BC61" s="13"/>
      <c r="BD61" s="13"/>
      <c r="BH61" s="18"/>
      <c r="BK61" s="7"/>
      <c r="BL61" s="7"/>
    </row>
    <row r="62" spans="1:64" s="12" customFormat="1">
      <c r="A62" s="49" t="s">
        <v>241</v>
      </c>
      <c r="B62" s="49" t="s">
        <v>109</v>
      </c>
      <c r="C62" s="88">
        <v>1</v>
      </c>
      <c r="D62" s="49" t="s">
        <v>126</v>
      </c>
      <c r="E62" s="50"/>
      <c r="F62" s="49" t="s">
        <v>14</v>
      </c>
      <c r="G62" s="27">
        <v>20.674730884474528</v>
      </c>
      <c r="H62" s="26">
        <v>101</v>
      </c>
      <c r="I62" s="27">
        <v>14</v>
      </c>
      <c r="J62" s="26"/>
      <c r="K62" s="26" t="s">
        <v>73</v>
      </c>
      <c r="L62" s="26">
        <v>44</v>
      </c>
      <c r="M62" s="26">
        <v>73</v>
      </c>
      <c r="N62" s="26"/>
      <c r="O62" s="47"/>
      <c r="P62" s="47">
        <f t="shared" si="4"/>
        <v>3.1428571428571428</v>
      </c>
      <c r="Q62" s="25">
        <f t="shared" si="5"/>
        <v>0.62393162393162394</v>
      </c>
      <c r="R62" s="19"/>
      <c r="S62" s="6"/>
      <c r="T62" s="13"/>
      <c r="U62" s="13"/>
      <c r="V62" s="13"/>
      <c r="W62" s="13"/>
      <c r="X62" s="14"/>
      <c r="Y62" s="14"/>
      <c r="Z62" s="14"/>
      <c r="AA62" s="14"/>
      <c r="AB62" s="14"/>
      <c r="AC62" s="14"/>
      <c r="AD62" s="14"/>
      <c r="AE62" s="14"/>
      <c r="AF62" s="14"/>
      <c r="AG62" s="6"/>
      <c r="AH62" s="13"/>
      <c r="AI62" s="14"/>
      <c r="AJ62" s="14"/>
      <c r="AK62" s="14"/>
      <c r="AP62" s="13"/>
      <c r="AQ62" s="13"/>
      <c r="AR62" s="6"/>
      <c r="AS62" s="13"/>
      <c r="AT62" s="14"/>
      <c r="AU62" s="13"/>
      <c r="AW62" s="16"/>
      <c r="AX62" s="16"/>
      <c r="AY62" s="16"/>
      <c r="AZ62" s="14"/>
      <c r="BA62" s="13"/>
      <c r="BB62" s="6"/>
      <c r="BC62" s="13"/>
      <c r="BD62" s="13"/>
      <c r="BH62" s="18"/>
      <c r="BK62" s="7"/>
      <c r="BL62" s="7"/>
    </row>
    <row r="63" spans="1:64" s="12" customFormat="1">
      <c r="A63" s="49" t="s">
        <v>192</v>
      </c>
      <c r="B63" s="49" t="s">
        <v>191</v>
      </c>
      <c r="C63" s="88">
        <v>1</v>
      </c>
      <c r="D63" s="49" t="s">
        <v>189</v>
      </c>
      <c r="E63" s="50"/>
      <c r="F63" s="49" t="s">
        <v>14</v>
      </c>
      <c r="G63" s="27">
        <v>20.582028212817953</v>
      </c>
      <c r="H63" s="26">
        <v>921</v>
      </c>
      <c r="I63" s="26">
        <v>7.1</v>
      </c>
      <c r="J63" s="26"/>
      <c r="K63" s="26" t="s">
        <v>73</v>
      </c>
      <c r="L63" s="26">
        <v>27</v>
      </c>
      <c r="M63" s="26">
        <v>77</v>
      </c>
      <c r="N63" s="26"/>
      <c r="O63" s="47"/>
      <c r="P63" s="47">
        <f t="shared" si="4"/>
        <v>3.802816901408451</v>
      </c>
      <c r="Q63" s="25">
        <f t="shared" si="5"/>
        <v>0.74038461538461542</v>
      </c>
      <c r="R63" s="19"/>
      <c r="S63" s="6"/>
      <c r="T63" s="13"/>
      <c r="U63" s="13"/>
      <c r="V63" s="13"/>
      <c r="W63" s="13"/>
      <c r="X63" s="14"/>
      <c r="Y63" s="14"/>
      <c r="Z63" s="14"/>
      <c r="AA63" s="14"/>
      <c r="AB63" s="14"/>
      <c r="AC63" s="14"/>
      <c r="AD63" s="14"/>
      <c r="AE63" s="14"/>
      <c r="AF63" s="14"/>
      <c r="AG63" s="6"/>
      <c r="AH63" s="13"/>
      <c r="AI63" s="14"/>
      <c r="AJ63" s="14"/>
      <c r="AK63" s="14"/>
      <c r="AP63" s="13"/>
      <c r="AQ63" s="13"/>
      <c r="AR63" s="6"/>
      <c r="AS63" s="13"/>
      <c r="AT63" s="14"/>
      <c r="AU63" s="13"/>
      <c r="AW63" s="16"/>
      <c r="AX63" s="16"/>
      <c r="AY63" s="16"/>
      <c r="AZ63" s="14"/>
      <c r="BA63" s="13"/>
      <c r="BB63" s="6"/>
      <c r="BC63" s="13"/>
      <c r="BD63" s="13"/>
      <c r="BH63" s="18"/>
      <c r="BK63" s="7"/>
      <c r="BL63" s="7"/>
    </row>
    <row r="64" spans="1:64" s="12" customFormat="1">
      <c r="A64" s="49" t="s">
        <v>197</v>
      </c>
      <c r="B64" s="49" t="s">
        <v>191</v>
      </c>
      <c r="C64" s="88">
        <v>1</v>
      </c>
      <c r="D64" s="49" t="s">
        <v>189</v>
      </c>
      <c r="E64" s="50"/>
      <c r="F64" s="49" t="s">
        <v>14</v>
      </c>
      <c r="G64" s="27">
        <v>20.189761694616067</v>
      </c>
      <c r="H64" s="26">
        <v>1010</v>
      </c>
      <c r="I64" s="26">
        <v>5.9</v>
      </c>
      <c r="J64" s="26"/>
      <c r="K64" s="26" t="s">
        <v>73</v>
      </c>
      <c r="L64" s="26">
        <v>31</v>
      </c>
      <c r="M64" s="26">
        <v>82</v>
      </c>
      <c r="N64" s="26"/>
      <c r="O64" s="47"/>
      <c r="P64" s="47">
        <f t="shared" si="4"/>
        <v>5.2542372881355925</v>
      </c>
      <c r="Q64" s="25">
        <f t="shared" si="5"/>
        <v>0.72566371681415931</v>
      </c>
      <c r="R64" s="19"/>
      <c r="S64" s="6"/>
      <c r="T64" s="13"/>
      <c r="U64" s="13"/>
      <c r="V64" s="13"/>
      <c r="W64" s="13"/>
      <c r="X64" s="14"/>
      <c r="Y64" s="14"/>
      <c r="Z64" s="14"/>
      <c r="AA64" s="14"/>
      <c r="AB64" s="14"/>
      <c r="AC64" s="14"/>
      <c r="AD64" s="14"/>
      <c r="AE64" s="14"/>
      <c r="AF64" s="14"/>
      <c r="AG64" s="6"/>
      <c r="AH64" s="13"/>
      <c r="AI64" s="14"/>
      <c r="AJ64" s="14"/>
      <c r="AK64" s="14"/>
      <c r="AP64" s="13"/>
      <c r="AQ64" s="13"/>
      <c r="AR64" s="6"/>
      <c r="AS64" s="13"/>
      <c r="AT64" s="14"/>
      <c r="AU64" s="13"/>
      <c r="AW64" s="16"/>
      <c r="AX64" s="16"/>
      <c r="AY64" s="16"/>
      <c r="AZ64" s="14"/>
      <c r="BA64" s="13"/>
      <c r="BB64" s="6"/>
      <c r="BC64" s="13"/>
      <c r="BD64" s="13"/>
      <c r="BH64" s="18"/>
      <c r="BK64" s="7"/>
      <c r="BL64" s="7"/>
    </row>
    <row r="65" spans="1:64" s="12" customFormat="1">
      <c r="A65" s="52" t="s">
        <v>114</v>
      </c>
      <c r="B65" s="78" t="s">
        <v>108</v>
      </c>
      <c r="C65" s="91">
        <v>1</v>
      </c>
      <c r="D65" s="52" t="s">
        <v>109</v>
      </c>
      <c r="E65" s="52"/>
      <c r="F65" s="53" t="s">
        <v>14</v>
      </c>
      <c r="G65" s="27">
        <v>19.72242512783053</v>
      </c>
      <c r="H65" s="24">
        <v>228</v>
      </c>
      <c r="I65" s="47">
        <v>15</v>
      </c>
      <c r="J65" s="67">
        <v>39</v>
      </c>
      <c r="K65" s="22" t="s">
        <v>112</v>
      </c>
      <c r="L65" s="26">
        <v>36</v>
      </c>
      <c r="M65" s="22">
        <v>63</v>
      </c>
      <c r="N65" s="25"/>
      <c r="O65" s="25">
        <f>+(M65/J65)</f>
        <v>1.6153846153846154</v>
      </c>
      <c r="P65" s="25">
        <f t="shared" si="4"/>
        <v>2.4</v>
      </c>
      <c r="Q65" s="25">
        <f t="shared" si="5"/>
        <v>0.63636363636363635</v>
      </c>
      <c r="R65" s="19"/>
      <c r="S65" s="6"/>
      <c r="T65" s="13"/>
      <c r="U65" s="13"/>
      <c r="V65" s="13"/>
      <c r="W65" s="13"/>
      <c r="X65" s="14"/>
      <c r="Y65" s="14"/>
      <c r="Z65" s="14"/>
      <c r="AA65" s="14"/>
      <c r="AB65" s="14"/>
      <c r="AC65" s="14"/>
      <c r="AD65" s="14"/>
      <c r="AE65" s="14"/>
      <c r="AF65" s="14"/>
      <c r="AG65" s="6"/>
      <c r="AH65" s="13"/>
      <c r="AI65" s="14"/>
      <c r="AJ65" s="14"/>
      <c r="AK65" s="14"/>
      <c r="AP65" s="13"/>
      <c r="AQ65" s="13"/>
      <c r="AR65" s="6"/>
      <c r="AS65" s="13"/>
      <c r="AT65" s="14"/>
      <c r="AU65" s="13"/>
      <c r="AW65" s="16"/>
      <c r="AX65" s="16"/>
      <c r="AY65" s="16"/>
      <c r="AZ65" s="14"/>
      <c r="BA65" s="13"/>
      <c r="BB65" s="6"/>
      <c r="BC65" s="13"/>
      <c r="BD65" s="13"/>
      <c r="BH65" s="18"/>
      <c r="BK65" s="7"/>
      <c r="BL65" s="7"/>
    </row>
    <row r="66" spans="1:64" s="12" customFormat="1">
      <c r="A66" s="49" t="s">
        <v>183</v>
      </c>
      <c r="B66" s="49" t="s">
        <v>182</v>
      </c>
      <c r="C66" s="88">
        <v>1</v>
      </c>
      <c r="D66" s="49" t="s">
        <v>126</v>
      </c>
      <c r="E66" s="50"/>
      <c r="F66" s="49" t="s">
        <v>14</v>
      </c>
      <c r="G66" s="27">
        <v>19.684040590405903</v>
      </c>
      <c r="H66" s="26">
        <v>2.8</v>
      </c>
      <c r="I66" s="26">
        <v>8.8000000000000007</v>
      </c>
      <c r="J66" s="26"/>
      <c r="K66" s="26" t="s">
        <v>73</v>
      </c>
      <c r="L66" s="26">
        <v>24</v>
      </c>
      <c r="M66" s="26">
        <v>68</v>
      </c>
      <c r="N66" s="26"/>
      <c r="O66" s="47"/>
      <c r="P66" s="47">
        <f t="shared" si="4"/>
        <v>2.7272727272727271</v>
      </c>
      <c r="Q66" s="25">
        <f t="shared" si="5"/>
        <v>0.73913043478260865</v>
      </c>
      <c r="R66" s="19"/>
      <c r="S66" s="6"/>
      <c r="T66" s="13"/>
      <c r="U66" s="13"/>
      <c r="V66" s="13"/>
      <c r="W66" s="13"/>
      <c r="X66" s="14"/>
      <c r="Y66" s="14"/>
      <c r="Z66" s="14"/>
      <c r="AA66" s="14"/>
      <c r="AB66" s="14"/>
      <c r="AC66" s="14"/>
      <c r="AD66" s="14"/>
      <c r="AE66" s="14"/>
      <c r="AF66" s="14"/>
      <c r="AG66" s="6"/>
      <c r="AH66" s="13"/>
      <c r="AI66" s="14"/>
      <c r="AJ66" s="14"/>
      <c r="AK66" s="14"/>
      <c r="AP66" s="13"/>
      <c r="AQ66" s="13"/>
      <c r="AR66" s="6"/>
      <c r="AS66" s="13"/>
      <c r="AT66" s="14"/>
      <c r="AU66" s="13"/>
      <c r="AW66" s="16"/>
      <c r="AX66" s="16"/>
      <c r="AY66" s="16"/>
      <c r="AZ66" s="14"/>
      <c r="BA66" s="13"/>
      <c r="BB66" s="6"/>
      <c r="BC66" s="13"/>
      <c r="BD66" s="13"/>
      <c r="BH66" s="18"/>
      <c r="BK66" s="7"/>
      <c r="BL66" s="7"/>
    </row>
    <row r="67" spans="1:64" s="12" customFormat="1">
      <c r="A67" s="49" t="s">
        <v>194</v>
      </c>
      <c r="B67" s="49" t="s">
        <v>191</v>
      </c>
      <c r="C67" s="88">
        <v>1</v>
      </c>
      <c r="D67" s="49" t="s">
        <v>193</v>
      </c>
      <c r="E67" s="50"/>
      <c r="F67" s="49" t="s">
        <v>14</v>
      </c>
      <c r="G67" s="27">
        <v>19.171847246891648</v>
      </c>
      <c r="H67" s="26">
        <v>1040</v>
      </c>
      <c r="I67" s="26">
        <v>14.5</v>
      </c>
      <c r="J67" s="26">
        <v>126</v>
      </c>
      <c r="K67" s="33">
        <v>19</v>
      </c>
      <c r="L67" s="26">
        <v>72</v>
      </c>
      <c r="M67" s="26">
        <v>125</v>
      </c>
      <c r="N67" s="26"/>
      <c r="O67" s="47">
        <f>+(M67/J67)</f>
        <v>0.99206349206349209</v>
      </c>
      <c r="P67" s="47">
        <f t="shared" si="4"/>
        <v>4.9655172413793105</v>
      </c>
      <c r="Q67" s="25">
        <f t="shared" si="5"/>
        <v>0.63451776649746194</v>
      </c>
      <c r="R67" s="19"/>
      <c r="S67" s="6"/>
      <c r="T67" s="13"/>
      <c r="U67" s="13"/>
      <c r="V67" s="13"/>
      <c r="W67" s="13"/>
      <c r="X67" s="14"/>
      <c r="Y67" s="14"/>
      <c r="Z67" s="14"/>
      <c r="AA67" s="14"/>
      <c r="AB67" s="14"/>
      <c r="AC67" s="14"/>
      <c r="AD67" s="14"/>
      <c r="AE67" s="14"/>
      <c r="AF67" s="14"/>
      <c r="AG67" s="6"/>
      <c r="AH67" s="13"/>
      <c r="AI67" s="14"/>
      <c r="AJ67" s="14"/>
      <c r="AK67" s="14"/>
      <c r="AP67" s="13"/>
      <c r="AQ67" s="13"/>
      <c r="AR67" s="6"/>
      <c r="AS67" s="13"/>
      <c r="AT67" s="14"/>
      <c r="AU67" s="13"/>
      <c r="AW67" s="16"/>
      <c r="AX67" s="16"/>
      <c r="AY67" s="16"/>
      <c r="AZ67" s="14"/>
      <c r="BA67" s="13"/>
      <c r="BB67" s="6"/>
      <c r="BC67" s="13"/>
      <c r="BD67" s="13"/>
      <c r="BH67" s="18"/>
      <c r="BK67" s="7"/>
      <c r="BL67" s="7"/>
    </row>
    <row r="68" spans="1:64" s="12" customFormat="1">
      <c r="A68" s="52" t="s">
        <v>144</v>
      </c>
      <c r="B68" s="52" t="s">
        <v>142</v>
      </c>
      <c r="C68" s="89">
        <v>1</v>
      </c>
      <c r="D68" s="52" t="s">
        <v>143</v>
      </c>
      <c r="E68" s="52"/>
      <c r="F68" s="53" t="s">
        <v>14</v>
      </c>
      <c r="G68" s="27">
        <v>18.749293226280674</v>
      </c>
      <c r="H68" s="24"/>
      <c r="I68" s="26">
        <v>9.1999999999999993</v>
      </c>
      <c r="J68" s="26"/>
      <c r="K68" s="22" t="s">
        <v>73</v>
      </c>
      <c r="L68" s="26">
        <v>26</v>
      </c>
      <c r="M68" s="22">
        <v>76</v>
      </c>
      <c r="N68" s="25"/>
      <c r="O68" s="25"/>
      <c r="P68" s="25">
        <f t="shared" ref="P68:P95" si="7">+(L68/I68)</f>
        <v>2.8260869565217392</v>
      </c>
      <c r="Q68" s="25">
        <f t="shared" ref="Q68:Q95" si="8">+(M68/(M68+L68))</f>
        <v>0.74509803921568629</v>
      </c>
      <c r="R68" s="19"/>
      <c r="S68" s="6"/>
      <c r="T68" s="13"/>
      <c r="U68" s="13"/>
      <c r="V68" s="13"/>
      <c r="W68" s="13"/>
      <c r="X68" s="14"/>
      <c r="Y68" s="14"/>
      <c r="Z68" s="14"/>
      <c r="AA68" s="14"/>
      <c r="AB68" s="14"/>
      <c r="AC68" s="14"/>
      <c r="AD68" s="14"/>
      <c r="AE68" s="14"/>
      <c r="AF68" s="14"/>
      <c r="AG68" s="6"/>
      <c r="AH68" s="13"/>
      <c r="AI68" s="14"/>
      <c r="AJ68" s="14"/>
      <c r="AK68" s="14"/>
      <c r="AP68" s="13"/>
      <c r="AQ68" s="13"/>
      <c r="AR68" s="6"/>
      <c r="AS68" s="13"/>
      <c r="AT68" s="14"/>
      <c r="AU68" s="13"/>
      <c r="AW68" s="16"/>
      <c r="AX68" s="16"/>
      <c r="AY68" s="16"/>
      <c r="AZ68" s="14"/>
      <c r="BA68" s="13"/>
      <c r="BB68" s="6"/>
      <c r="BC68" s="13"/>
      <c r="BD68" s="13"/>
      <c r="BH68" s="18"/>
      <c r="BK68" s="7"/>
      <c r="BL68" s="7"/>
    </row>
    <row r="69" spans="1:64" s="12" customFormat="1">
      <c r="A69" s="52" t="s">
        <v>139</v>
      </c>
      <c r="B69" s="52" t="s">
        <v>137</v>
      </c>
      <c r="C69" s="89">
        <v>1</v>
      </c>
      <c r="D69" s="52" t="s">
        <v>132</v>
      </c>
      <c r="E69" s="52"/>
      <c r="F69" s="53" t="s">
        <v>14</v>
      </c>
      <c r="G69" s="23">
        <v>18.723598584313276</v>
      </c>
      <c r="H69" s="28">
        <v>78.900000000000006</v>
      </c>
      <c r="I69" s="26">
        <v>16.899999999999999</v>
      </c>
      <c r="J69" s="26">
        <v>175</v>
      </c>
      <c r="K69" s="22" t="s">
        <v>73</v>
      </c>
      <c r="L69" s="26">
        <v>47</v>
      </c>
      <c r="M69" s="22">
        <v>71</v>
      </c>
      <c r="N69" s="25"/>
      <c r="O69" s="25">
        <f t="shared" ref="O69:O74" si="9">+(M69/J69)</f>
        <v>0.40571428571428569</v>
      </c>
      <c r="P69" s="25">
        <f t="shared" si="7"/>
        <v>2.7810650887573969</v>
      </c>
      <c r="Q69" s="25">
        <f t="shared" si="8"/>
        <v>0.60169491525423724</v>
      </c>
      <c r="R69" s="19"/>
      <c r="S69" s="6"/>
      <c r="T69" s="13"/>
      <c r="U69" s="13"/>
      <c r="V69" s="13"/>
      <c r="W69" s="13"/>
      <c r="X69" s="14"/>
      <c r="Y69" s="14"/>
      <c r="Z69" s="14"/>
      <c r="AA69" s="14"/>
      <c r="AB69" s="14"/>
      <c r="AC69" s="14"/>
      <c r="AD69" s="14"/>
      <c r="AE69" s="14"/>
      <c r="AF69" s="14"/>
      <c r="AG69" s="6"/>
      <c r="AH69" s="13"/>
      <c r="AI69" s="14"/>
      <c r="AJ69" s="14"/>
      <c r="AK69" s="14"/>
      <c r="AP69" s="13"/>
      <c r="AQ69" s="13"/>
      <c r="AR69" s="6"/>
      <c r="AS69" s="13"/>
      <c r="AT69" s="14"/>
      <c r="AU69" s="13"/>
      <c r="AW69" s="16"/>
      <c r="AX69" s="16"/>
      <c r="AY69" s="16"/>
      <c r="AZ69" s="14"/>
      <c r="BA69" s="13"/>
      <c r="BB69" s="6"/>
      <c r="BC69" s="13"/>
      <c r="BD69" s="13"/>
      <c r="BH69" s="18"/>
      <c r="BK69" s="7"/>
      <c r="BL69" s="7"/>
    </row>
    <row r="70" spans="1:64" s="12" customFormat="1">
      <c r="A70" s="49" t="s">
        <v>188</v>
      </c>
      <c r="B70" s="49" t="s">
        <v>185</v>
      </c>
      <c r="C70" s="88">
        <v>1</v>
      </c>
      <c r="D70" s="49" t="s">
        <v>186</v>
      </c>
      <c r="E70" s="50"/>
      <c r="F70" s="49" t="s">
        <v>14</v>
      </c>
      <c r="G70" s="27">
        <v>18.663360757353768</v>
      </c>
      <c r="H70" s="26">
        <v>50.8</v>
      </c>
      <c r="I70" s="26">
        <v>20</v>
      </c>
      <c r="J70" s="26">
        <v>91</v>
      </c>
      <c r="K70" s="26" t="s">
        <v>73</v>
      </c>
      <c r="L70" s="26">
        <v>44</v>
      </c>
      <c r="M70" s="26">
        <v>95</v>
      </c>
      <c r="N70" s="26"/>
      <c r="O70" s="47">
        <f t="shared" si="9"/>
        <v>1.043956043956044</v>
      </c>
      <c r="P70" s="47">
        <f t="shared" si="7"/>
        <v>2.2000000000000002</v>
      </c>
      <c r="Q70" s="25">
        <f t="shared" si="8"/>
        <v>0.68345323741007191</v>
      </c>
      <c r="R70" s="19"/>
      <c r="S70" s="6"/>
      <c r="T70" s="13"/>
      <c r="U70" s="13"/>
      <c r="V70" s="13"/>
      <c r="W70" s="13"/>
      <c r="X70" s="14"/>
      <c r="Y70" s="14"/>
      <c r="Z70" s="14"/>
      <c r="AA70" s="14"/>
      <c r="AB70" s="14"/>
      <c r="AC70" s="14"/>
      <c r="AD70" s="14"/>
      <c r="AE70" s="14"/>
      <c r="AF70" s="14"/>
      <c r="AG70" s="6"/>
      <c r="AH70" s="13"/>
      <c r="AI70" s="14"/>
      <c r="AJ70" s="14"/>
      <c r="AK70" s="14"/>
      <c r="AP70" s="13"/>
      <c r="AQ70" s="13"/>
      <c r="AR70" s="6"/>
      <c r="AS70" s="13"/>
      <c r="AT70" s="14"/>
      <c r="AU70" s="13"/>
      <c r="AW70" s="16"/>
      <c r="AX70" s="16"/>
      <c r="AY70" s="16"/>
      <c r="AZ70" s="14"/>
      <c r="BA70" s="13"/>
      <c r="BB70" s="6"/>
      <c r="BC70" s="13"/>
      <c r="BD70" s="13"/>
      <c r="BH70" s="18"/>
      <c r="BK70" s="7"/>
      <c r="BL70" s="7"/>
    </row>
    <row r="71" spans="1:64" s="12" customFormat="1">
      <c r="A71" s="52" t="s">
        <v>118</v>
      </c>
      <c r="B71" s="52" t="s">
        <v>108</v>
      </c>
      <c r="C71" s="89">
        <v>1</v>
      </c>
      <c r="D71" s="52" t="s">
        <v>119</v>
      </c>
      <c r="E71" s="52"/>
      <c r="F71" s="53" t="s">
        <v>14</v>
      </c>
      <c r="G71" s="23">
        <v>18.593212001967533</v>
      </c>
      <c r="H71" s="28">
        <v>151</v>
      </c>
      <c r="I71" s="26">
        <v>19.3</v>
      </c>
      <c r="J71" s="26">
        <v>119</v>
      </c>
      <c r="K71" s="22" t="s">
        <v>73</v>
      </c>
      <c r="L71" s="26">
        <v>30</v>
      </c>
      <c r="M71" s="22">
        <v>56</v>
      </c>
      <c r="N71" s="25"/>
      <c r="O71" s="25">
        <f t="shared" si="9"/>
        <v>0.47058823529411764</v>
      </c>
      <c r="P71" s="25">
        <f t="shared" si="7"/>
        <v>1.5544041450777202</v>
      </c>
      <c r="Q71" s="25">
        <f t="shared" si="8"/>
        <v>0.65116279069767447</v>
      </c>
      <c r="R71" s="19"/>
      <c r="S71" s="6"/>
      <c r="T71" s="13"/>
      <c r="U71" s="13"/>
      <c r="V71" s="13"/>
      <c r="W71" s="13"/>
      <c r="X71" s="14"/>
      <c r="Y71" s="14"/>
      <c r="Z71" s="14"/>
      <c r="AA71" s="14"/>
      <c r="AB71" s="14"/>
      <c r="AC71" s="14"/>
      <c r="AD71" s="14"/>
      <c r="AE71" s="14"/>
      <c r="AF71" s="14"/>
      <c r="AG71" s="6"/>
      <c r="AH71" s="13"/>
      <c r="AI71" s="14"/>
      <c r="AJ71" s="14"/>
      <c r="AK71" s="14"/>
      <c r="AP71" s="13"/>
      <c r="AQ71" s="13"/>
      <c r="AR71" s="6"/>
      <c r="AS71" s="13"/>
      <c r="AT71" s="14"/>
      <c r="AU71" s="13"/>
      <c r="AW71" s="16"/>
      <c r="AX71" s="16"/>
      <c r="AY71" s="16"/>
      <c r="AZ71" s="14"/>
      <c r="BA71" s="13"/>
      <c r="BB71" s="6"/>
      <c r="BC71" s="13"/>
      <c r="BD71" s="13"/>
      <c r="BH71" s="18"/>
      <c r="BK71" s="7"/>
      <c r="BL71" s="7"/>
    </row>
    <row r="72" spans="1:64" s="12" customFormat="1">
      <c r="A72" s="49" t="s">
        <v>237</v>
      </c>
      <c r="B72" s="49" t="s">
        <v>287</v>
      </c>
      <c r="C72" s="88">
        <v>1</v>
      </c>
      <c r="D72" s="49" t="s">
        <v>236</v>
      </c>
      <c r="E72" s="50"/>
      <c r="F72" s="49" t="s">
        <v>14</v>
      </c>
      <c r="G72" s="27">
        <v>18.593212001967533</v>
      </c>
      <c r="H72" s="26">
        <v>151</v>
      </c>
      <c r="I72" s="26">
        <v>19.3</v>
      </c>
      <c r="J72" s="26">
        <v>119</v>
      </c>
      <c r="K72" s="26" t="s">
        <v>73</v>
      </c>
      <c r="L72" s="26">
        <v>30</v>
      </c>
      <c r="M72" s="26">
        <v>56</v>
      </c>
      <c r="N72" s="26"/>
      <c r="O72" s="47">
        <f t="shared" si="9"/>
        <v>0.47058823529411764</v>
      </c>
      <c r="P72" s="47">
        <f t="shared" si="7"/>
        <v>1.5544041450777202</v>
      </c>
      <c r="Q72" s="25">
        <f t="shared" si="8"/>
        <v>0.65116279069767447</v>
      </c>
      <c r="R72" s="19"/>
      <c r="S72" s="6"/>
      <c r="T72" s="13"/>
      <c r="U72" s="13"/>
      <c r="V72" s="13"/>
      <c r="W72" s="13"/>
      <c r="X72" s="14"/>
      <c r="Y72" s="14"/>
      <c r="Z72" s="14"/>
      <c r="AA72" s="14"/>
      <c r="AB72" s="14"/>
      <c r="AC72" s="14"/>
      <c r="AD72" s="14"/>
      <c r="AE72" s="14"/>
      <c r="AF72" s="14"/>
      <c r="AG72" s="6"/>
      <c r="AH72" s="13"/>
      <c r="AI72" s="14"/>
      <c r="AJ72" s="14"/>
      <c r="AK72" s="14"/>
      <c r="AP72" s="13"/>
      <c r="AQ72" s="13"/>
      <c r="AR72" s="6"/>
      <c r="AS72" s="13"/>
      <c r="AT72" s="14"/>
      <c r="AU72" s="13"/>
      <c r="AW72" s="16"/>
      <c r="AX72" s="16"/>
      <c r="AY72" s="16"/>
      <c r="AZ72" s="14"/>
      <c r="BA72" s="13"/>
      <c r="BB72" s="6"/>
      <c r="BC72" s="13"/>
      <c r="BD72" s="13"/>
      <c r="BH72" s="18"/>
      <c r="BK72" s="7"/>
      <c r="BL72" s="7"/>
    </row>
    <row r="73" spans="1:64" s="12" customFormat="1">
      <c r="A73" s="49" t="s">
        <v>213</v>
      </c>
      <c r="B73" s="49" t="s">
        <v>108</v>
      </c>
      <c r="C73" s="88">
        <v>1</v>
      </c>
      <c r="D73" s="49" t="s">
        <v>126</v>
      </c>
      <c r="E73" s="50"/>
      <c r="F73" s="49" t="s">
        <v>14</v>
      </c>
      <c r="G73" s="27">
        <v>18.175128771155261</v>
      </c>
      <c r="H73" s="26">
        <v>17.8</v>
      </c>
      <c r="I73" s="26">
        <v>10.4</v>
      </c>
      <c r="J73" s="26">
        <v>66</v>
      </c>
      <c r="K73" s="26" t="s">
        <v>73</v>
      </c>
      <c r="L73" s="26">
        <v>32</v>
      </c>
      <c r="M73" s="26">
        <v>95</v>
      </c>
      <c r="N73" s="26"/>
      <c r="O73" s="47">
        <f t="shared" si="9"/>
        <v>1.4393939393939394</v>
      </c>
      <c r="P73" s="47">
        <f t="shared" si="7"/>
        <v>3.0769230769230766</v>
      </c>
      <c r="Q73" s="25">
        <f t="shared" si="8"/>
        <v>0.74803149606299213</v>
      </c>
      <c r="R73" s="19"/>
      <c r="S73" s="6"/>
      <c r="T73" s="13"/>
      <c r="U73" s="13"/>
      <c r="V73" s="13"/>
      <c r="W73" s="13"/>
      <c r="X73" s="14"/>
      <c r="Y73" s="14"/>
      <c r="Z73" s="14"/>
      <c r="AA73" s="14"/>
      <c r="AB73" s="14"/>
      <c r="AC73" s="14"/>
      <c r="AD73" s="14"/>
      <c r="AE73" s="14"/>
      <c r="AF73" s="14"/>
      <c r="AG73" s="6"/>
      <c r="AH73" s="13"/>
      <c r="AI73" s="14"/>
      <c r="AJ73" s="14"/>
      <c r="AK73" s="14"/>
      <c r="AP73" s="13"/>
      <c r="AQ73" s="13"/>
      <c r="AR73" s="6"/>
      <c r="AS73" s="13"/>
      <c r="AT73" s="14"/>
      <c r="AU73" s="13"/>
      <c r="AW73" s="16"/>
      <c r="AX73" s="16"/>
      <c r="AY73" s="16"/>
      <c r="AZ73" s="14"/>
      <c r="BA73" s="13"/>
      <c r="BB73" s="6"/>
      <c r="BC73" s="13"/>
      <c r="BD73" s="13"/>
      <c r="BH73" s="18"/>
      <c r="BK73" s="7"/>
      <c r="BL73" s="7"/>
    </row>
    <row r="74" spans="1:64" s="12" customFormat="1">
      <c r="A74" s="49" t="s">
        <v>218</v>
      </c>
      <c r="B74" s="49" t="s">
        <v>287</v>
      </c>
      <c r="C74" s="88">
        <v>1</v>
      </c>
      <c r="D74" s="49" t="s">
        <v>109</v>
      </c>
      <c r="E74" s="50"/>
      <c r="F74" s="49" t="s">
        <v>14</v>
      </c>
      <c r="G74" s="27">
        <v>17.916151511745532</v>
      </c>
      <c r="H74" s="26">
        <v>7.4</v>
      </c>
      <c r="I74" s="26">
        <v>2.1</v>
      </c>
      <c r="J74" s="26">
        <v>73</v>
      </c>
      <c r="K74" s="26" t="s">
        <v>73</v>
      </c>
      <c r="L74" s="26">
        <v>23</v>
      </c>
      <c r="M74" s="26">
        <v>66</v>
      </c>
      <c r="N74" s="26"/>
      <c r="O74" s="47">
        <f t="shared" si="9"/>
        <v>0.90410958904109584</v>
      </c>
      <c r="P74" s="47">
        <f t="shared" si="7"/>
        <v>10.952380952380953</v>
      </c>
      <c r="Q74" s="25">
        <f t="shared" si="8"/>
        <v>0.7415730337078652</v>
      </c>
      <c r="R74" s="19"/>
      <c r="S74" s="6"/>
      <c r="T74" s="13"/>
      <c r="U74" s="13"/>
      <c r="V74" s="13"/>
      <c r="W74" s="13"/>
      <c r="X74" s="14"/>
      <c r="Y74" s="14"/>
      <c r="Z74" s="14"/>
      <c r="AA74" s="14"/>
      <c r="AB74" s="14"/>
      <c r="AC74" s="14"/>
      <c r="AD74" s="14"/>
      <c r="AE74" s="14"/>
      <c r="AF74" s="14"/>
      <c r="AG74" s="6"/>
      <c r="AH74" s="13"/>
      <c r="AI74" s="14"/>
      <c r="AJ74" s="14"/>
      <c r="AK74" s="14"/>
      <c r="AP74" s="13"/>
      <c r="AQ74" s="13"/>
      <c r="AR74" s="6"/>
      <c r="AS74" s="13"/>
      <c r="AT74" s="14"/>
      <c r="AU74" s="13"/>
      <c r="AW74" s="16"/>
      <c r="AX74" s="16"/>
      <c r="AY74" s="16"/>
      <c r="AZ74" s="14"/>
      <c r="BA74" s="13"/>
      <c r="BB74" s="6"/>
      <c r="BC74" s="13"/>
      <c r="BD74" s="13"/>
      <c r="BH74" s="18"/>
      <c r="BK74" s="7"/>
      <c r="BL74" s="7"/>
    </row>
    <row r="75" spans="1:64" s="12" customFormat="1">
      <c r="A75" s="49" t="s">
        <v>200</v>
      </c>
      <c r="B75" s="49" t="s">
        <v>191</v>
      </c>
      <c r="C75" s="88">
        <v>1</v>
      </c>
      <c r="D75" s="49" t="s">
        <v>193</v>
      </c>
      <c r="E75" s="50"/>
      <c r="F75" s="49" t="s">
        <v>14</v>
      </c>
      <c r="G75" s="27">
        <v>17.828461291358817</v>
      </c>
      <c r="H75" s="26">
        <v>573</v>
      </c>
      <c r="I75" s="26">
        <v>10.4</v>
      </c>
      <c r="J75" s="26"/>
      <c r="K75" s="26">
        <v>3</v>
      </c>
      <c r="L75" s="26">
        <v>44</v>
      </c>
      <c r="M75" s="26">
        <v>98</v>
      </c>
      <c r="N75" s="26"/>
      <c r="O75" s="47"/>
      <c r="P75" s="47">
        <f t="shared" si="7"/>
        <v>4.2307692307692308</v>
      </c>
      <c r="Q75" s="25">
        <f t="shared" si="8"/>
        <v>0.6901408450704225</v>
      </c>
      <c r="R75" s="19"/>
      <c r="S75" s="6"/>
      <c r="T75" s="13"/>
      <c r="U75" s="13"/>
      <c r="V75" s="13"/>
      <c r="W75" s="13"/>
      <c r="X75" s="14"/>
      <c r="Y75" s="14"/>
      <c r="Z75" s="14"/>
      <c r="AA75" s="14"/>
      <c r="AB75" s="14"/>
      <c r="AC75" s="14"/>
      <c r="AD75" s="14"/>
      <c r="AE75" s="14"/>
      <c r="AF75" s="14"/>
      <c r="AG75" s="6"/>
      <c r="AH75" s="13"/>
      <c r="AI75" s="14"/>
      <c r="AJ75" s="14"/>
      <c r="AK75" s="14"/>
      <c r="AP75" s="13"/>
      <c r="AQ75" s="13"/>
      <c r="AR75" s="6"/>
      <c r="AS75" s="13"/>
      <c r="AT75" s="14"/>
      <c r="AU75" s="13"/>
      <c r="AW75" s="16"/>
      <c r="AX75" s="16"/>
      <c r="AY75" s="16"/>
      <c r="AZ75" s="14"/>
      <c r="BA75" s="13"/>
      <c r="BB75" s="6"/>
      <c r="BC75" s="13"/>
      <c r="BD75" s="13"/>
      <c r="BH75" s="18"/>
      <c r="BK75" s="7"/>
      <c r="BL75" s="7"/>
    </row>
    <row r="76" spans="1:64" s="12" customFormat="1">
      <c r="A76" s="49" t="s">
        <v>211</v>
      </c>
      <c r="B76" s="49" t="s">
        <v>108</v>
      </c>
      <c r="C76" s="88">
        <v>1</v>
      </c>
      <c r="D76" s="49" t="s">
        <v>126</v>
      </c>
      <c r="E76" s="50"/>
      <c r="F76" s="49" t="s">
        <v>14</v>
      </c>
      <c r="G76" s="27">
        <v>16.931335271751287</v>
      </c>
      <c r="H76" s="26">
        <v>7.8</v>
      </c>
      <c r="I76" s="26">
        <v>18.2</v>
      </c>
      <c r="J76" s="26">
        <v>119</v>
      </c>
      <c r="K76" s="26" t="s">
        <v>73</v>
      </c>
      <c r="L76" s="26">
        <v>61</v>
      </c>
      <c r="M76" s="26">
        <v>78</v>
      </c>
      <c r="N76" s="26"/>
      <c r="O76" s="47">
        <f>+(M76/J76)</f>
        <v>0.65546218487394958</v>
      </c>
      <c r="P76" s="47">
        <f t="shared" si="7"/>
        <v>3.3516483516483517</v>
      </c>
      <c r="Q76" s="25">
        <f t="shared" si="8"/>
        <v>0.5611510791366906</v>
      </c>
      <c r="R76" s="19"/>
      <c r="S76" s="6"/>
      <c r="T76" s="13"/>
      <c r="U76" s="13"/>
      <c r="V76" s="13"/>
      <c r="W76" s="13"/>
      <c r="X76" s="14"/>
      <c r="Y76" s="14"/>
      <c r="Z76" s="14"/>
      <c r="AA76" s="14"/>
      <c r="AB76" s="14"/>
      <c r="AC76" s="14"/>
      <c r="AD76" s="14"/>
      <c r="AE76" s="14"/>
      <c r="AF76" s="14"/>
      <c r="AG76" s="6"/>
      <c r="AH76" s="13"/>
      <c r="AI76" s="14"/>
      <c r="AJ76" s="14"/>
      <c r="AK76" s="14"/>
      <c r="AP76" s="13"/>
      <c r="AQ76" s="13"/>
      <c r="AR76" s="6"/>
      <c r="AS76" s="13"/>
      <c r="AT76" s="14"/>
      <c r="AU76" s="13"/>
      <c r="AW76" s="16"/>
      <c r="AX76" s="16"/>
      <c r="AY76" s="16"/>
      <c r="AZ76" s="14"/>
      <c r="BA76" s="13"/>
      <c r="BB76" s="6"/>
      <c r="BC76" s="13"/>
      <c r="BD76" s="13"/>
      <c r="BH76" s="18"/>
      <c r="BK76" s="7"/>
      <c r="BL76" s="7"/>
    </row>
    <row r="77" spans="1:64" s="12" customFormat="1">
      <c r="A77" s="52" t="s">
        <v>148</v>
      </c>
      <c r="B77" s="52" t="s">
        <v>142</v>
      </c>
      <c r="C77" s="89">
        <v>1</v>
      </c>
      <c r="D77" s="52" t="s">
        <v>149</v>
      </c>
      <c r="E77" s="52"/>
      <c r="F77" s="53" t="s">
        <v>14</v>
      </c>
      <c r="G77" s="27">
        <v>16.709339864187914</v>
      </c>
      <c r="H77" s="28">
        <v>209</v>
      </c>
      <c r="I77" s="26">
        <v>20.3</v>
      </c>
      <c r="J77" s="26">
        <v>120</v>
      </c>
      <c r="K77" s="22" t="s">
        <v>73</v>
      </c>
      <c r="L77" s="26">
        <v>31</v>
      </c>
      <c r="M77" s="22">
        <v>56</v>
      </c>
      <c r="N77" s="25"/>
      <c r="O77" s="25">
        <f>+(M77/J77)</f>
        <v>0.46666666666666667</v>
      </c>
      <c r="P77" s="25">
        <f t="shared" si="7"/>
        <v>1.5270935960591132</v>
      </c>
      <c r="Q77" s="25">
        <f t="shared" si="8"/>
        <v>0.64367816091954022</v>
      </c>
      <c r="R77" s="19"/>
      <c r="S77" s="6"/>
      <c r="T77" s="13"/>
      <c r="U77" s="13"/>
      <c r="V77" s="13"/>
      <c r="W77" s="13"/>
      <c r="X77" s="14"/>
      <c r="Y77" s="14"/>
      <c r="Z77" s="14"/>
      <c r="AA77" s="14"/>
      <c r="AB77" s="14"/>
      <c r="AC77" s="14"/>
      <c r="AD77" s="14"/>
      <c r="AE77" s="14"/>
      <c r="AF77" s="14"/>
      <c r="AG77" s="6"/>
      <c r="AH77" s="13"/>
      <c r="AI77" s="14"/>
      <c r="AJ77" s="14"/>
      <c r="AK77" s="14"/>
      <c r="AP77" s="13"/>
      <c r="AQ77" s="13"/>
      <c r="AR77" s="6"/>
      <c r="AS77" s="13"/>
      <c r="AT77" s="14"/>
      <c r="AU77" s="13"/>
      <c r="AW77" s="16"/>
      <c r="AX77" s="16"/>
      <c r="AY77" s="16"/>
      <c r="AZ77" s="14"/>
      <c r="BA77" s="13"/>
      <c r="BB77" s="6"/>
      <c r="BC77" s="13"/>
      <c r="BD77" s="13"/>
      <c r="BH77" s="18"/>
      <c r="BK77" s="7"/>
      <c r="BL77" s="7"/>
    </row>
    <row r="78" spans="1:64" s="12" customFormat="1">
      <c r="A78" s="49" t="s">
        <v>234</v>
      </c>
      <c r="B78" s="49" t="s">
        <v>233</v>
      </c>
      <c r="C78" s="88">
        <v>1</v>
      </c>
      <c r="D78" s="49" t="s">
        <v>126</v>
      </c>
      <c r="E78" s="50"/>
      <c r="F78" s="49" t="s">
        <v>14</v>
      </c>
      <c r="G78" s="27">
        <v>15.661103979460844</v>
      </c>
      <c r="H78" s="26">
        <v>186</v>
      </c>
      <c r="I78" s="26">
        <v>12.2</v>
      </c>
      <c r="J78" s="26">
        <v>101</v>
      </c>
      <c r="K78" s="26" t="s">
        <v>73</v>
      </c>
      <c r="L78" s="26">
        <v>41</v>
      </c>
      <c r="M78" s="26">
        <v>60</v>
      </c>
      <c r="N78" s="26"/>
      <c r="O78" s="47">
        <f>+(M78/J78)</f>
        <v>0.59405940594059403</v>
      </c>
      <c r="P78" s="47">
        <f t="shared" si="7"/>
        <v>3.3606557377049184</v>
      </c>
      <c r="Q78" s="25">
        <f t="shared" si="8"/>
        <v>0.59405940594059403</v>
      </c>
      <c r="R78" s="19"/>
      <c r="S78" s="6"/>
      <c r="T78" s="13"/>
      <c r="U78" s="13"/>
      <c r="V78" s="13"/>
      <c r="W78" s="13"/>
      <c r="X78" s="14"/>
      <c r="Y78" s="14"/>
      <c r="Z78" s="14"/>
      <c r="AA78" s="14"/>
      <c r="AB78" s="14"/>
      <c r="AC78" s="14"/>
      <c r="AD78" s="14"/>
      <c r="AE78" s="14"/>
      <c r="AF78" s="14"/>
      <c r="AG78" s="6"/>
      <c r="AH78" s="13"/>
      <c r="AI78" s="14"/>
      <c r="AJ78" s="14"/>
      <c r="AK78" s="14"/>
      <c r="AP78" s="13"/>
      <c r="AQ78" s="13"/>
      <c r="AR78" s="6"/>
      <c r="AS78" s="13"/>
      <c r="AT78" s="14"/>
      <c r="AU78" s="13"/>
      <c r="AW78" s="16"/>
      <c r="AX78" s="16"/>
      <c r="AY78" s="16"/>
      <c r="AZ78" s="14"/>
      <c r="BA78" s="13"/>
      <c r="BB78" s="6"/>
      <c r="BC78" s="13"/>
      <c r="BD78" s="13"/>
      <c r="BH78" s="18"/>
      <c r="BK78" s="7"/>
      <c r="BL78" s="7"/>
    </row>
    <row r="79" spans="1:64" s="12" customFormat="1">
      <c r="A79" s="52" t="s">
        <v>150</v>
      </c>
      <c r="B79" s="52" t="s">
        <v>142</v>
      </c>
      <c r="C79" s="89">
        <v>1</v>
      </c>
      <c r="D79" s="52" t="s">
        <v>149</v>
      </c>
      <c r="E79" s="52"/>
      <c r="F79" s="53" t="s">
        <v>14</v>
      </c>
      <c r="G79" s="27">
        <v>15.075730891158855</v>
      </c>
      <c r="H79" s="28">
        <v>246</v>
      </c>
      <c r="I79" s="26">
        <v>11.4</v>
      </c>
      <c r="J79" s="26">
        <v>135</v>
      </c>
      <c r="K79" s="22" t="s">
        <v>73</v>
      </c>
      <c r="L79" s="26">
        <v>34</v>
      </c>
      <c r="M79" s="22">
        <v>56</v>
      </c>
      <c r="N79" s="25"/>
      <c r="O79" s="25">
        <f>+(M79/J79)</f>
        <v>0.4148148148148148</v>
      </c>
      <c r="P79" s="25">
        <f t="shared" si="7"/>
        <v>2.9824561403508771</v>
      </c>
      <c r="Q79" s="25">
        <f t="shared" si="8"/>
        <v>0.62222222222222223</v>
      </c>
      <c r="R79" s="19"/>
      <c r="S79" s="6"/>
      <c r="T79" s="13"/>
      <c r="U79" s="13"/>
      <c r="V79" s="13"/>
      <c r="W79" s="13"/>
      <c r="X79" s="14"/>
      <c r="Y79" s="14"/>
      <c r="Z79" s="14"/>
      <c r="AA79" s="14"/>
      <c r="AB79" s="14"/>
      <c r="AC79" s="14"/>
      <c r="AD79" s="14"/>
      <c r="AE79" s="14"/>
      <c r="AF79" s="14"/>
      <c r="AG79" s="6"/>
      <c r="AH79" s="13"/>
      <c r="AI79" s="14"/>
      <c r="AJ79" s="14"/>
      <c r="AK79" s="14"/>
      <c r="AP79" s="13"/>
      <c r="AQ79" s="13"/>
      <c r="AR79" s="6"/>
      <c r="AS79" s="13"/>
      <c r="AT79" s="14"/>
      <c r="AU79" s="13"/>
      <c r="AW79" s="16"/>
      <c r="AX79" s="16"/>
      <c r="AY79" s="16"/>
      <c r="AZ79" s="14"/>
      <c r="BA79" s="13"/>
      <c r="BB79" s="6"/>
      <c r="BC79" s="13"/>
      <c r="BD79" s="13"/>
      <c r="BH79" s="18"/>
      <c r="BK79" s="7"/>
      <c r="BL79" s="7"/>
    </row>
    <row r="80" spans="1:64" s="12" customFormat="1">
      <c r="A80" s="52" t="s">
        <v>145</v>
      </c>
      <c r="B80" s="78" t="s">
        <v>142</v>
      </c>
      <c r="C80" s="91">
        <v>1</v>
      </c>
      <c r="D80" s="52" t="s">
        <v>143</v>
      </c>
      <c r="E80" s="52"/>
      <c r="F80" s="53" t="s">
        <v>14</v>
      </c>
      <c r="G80" s="27">
        <v>14.665366329391686</v>
      </c>
      <c r="H80" s="24"/>
      <c r="I80" s="26">
        <v>10.3</v>
      </c>
      <c r="J80" s="26"/>
      <c r="K80" s="22" t="s">
        <v>73</v>
      </c>
      <c r="L80" s="26">
        <v>34</v>
      </c>
      <c r="M80" s="75">
        <v>48</v>
      </c>
      <c r="N80" s="25"/>
      <c r="O80" s="25"/>
      <c r="P80" s="25">
        <f t="shared" si="7"/>
        <v>3.3009708737864076</v>
      </c>
      <c r="Q80" s="25">
        <f t="shared" si="8"/>
        <v>0.58536585365853655</v>
      </c>
      <c r="R80" s="19"/>
      <c r="S80" s="6"/>
      <c r="T80" s="13"/>
      <c r="U80" s="13"/>
      <c r="V80" s="13"/>
      <c r="W80" s="13"/>
      <c r="X80" s="14"/>
      <c r="Y80" s="14"/>
      <c r="Z80" s="14"/>
      <c r="AA80" s="14"/>
      <c r="AB80" s="14"/>
      <c r="AC80" s="14"/>
      <c r="AD80" s="14"/>
      <c r="AE80" s="14"/>
      <c r="AF80" s="14"/>
      <c r="AG80" s="6"/>
      <c r="AH80" s="13"/>
      <c r="AI80" s="14"/>
      <c r="AJ80" s="14"/>
      <c r="AK80" s="14"/>
      <c r="AP80" s="13"/>
      <c r="AQ80" s="13"/>
      <c r="AR80" s="6"/>
      <c r="AS80" s="13"/>
      <c r="AT80" s="14"/>
      <c r="AU80" s="13"/>
      <c r="AW80" s="16"/>
      <c r="AX80" s="16"/>
      <c r="AY80" s="16"/>
      <c r="AZ80" s="14"/>
      <c r="BA80" s="13"/>
      <c r="BB80" s="6"/>
      <c r="BC80" s="13"/>
      <c r="BD80" s="13"/>
      <c r="BH80" s="18"/>
      <c r="BK80" s="7"/>
      <c r="BL80" s="7"/>
    </row>
    <row r="81" spans="1:64" s="12" customFormat="1">
      <c r="A81" s="52" t="s">
        <v>146</v>
      </c>
      <c r="B81" s="52" t="s">
        <v>142</v>
      </c>
      <c r="C81" s="89">
        <v>1</v>
      </c>
      <c r="D81" s="52" t="s">
        <v>143</v>
      </c>
      <c r="E81" s="52"/>
      <c r="F81" s="53" t="s">
        <v>14</v>
      </c>
      <c r="G81" s="27">
        <v>14.553758795210467</v>
      </c>
      <c r="H81" s="24"/>
      <c r="I81" s="26">
        <v>10.1</v>
      </c>
      <c r="J81" s="26"/>
      <c r="K81" s="35">
        <v>3</v>
      </c>
      <c r="L81" s="26">
        <v>41</v>
      </c>
      <c r="M81" s="22">
        <v>53</v>
      </c>
      <c r="N81" s="25"/>
      <c r="O81" s="25"/>
      <c r="P81" s="25">
        <f t="shared" si="7"/>
        <v>4.0594059405940595</v>
      </c>
      <c r="Q81" s="25">
        <f t="shared" si="8"/>
        <v>0.56382978723404253</v>
      </c>
      <c r="R81" s="19"/>
      <c r="S81" s="6"/>
      <c r="T81" s="13"/>
      <c r="U81" s="13"/>
      <c r="V81" s="13"/>
      <c r="W81" s="13"/>
      <c r="X81" s="14"/>
      <c r="Y81" s="14"/>
      <c r="Z81" s="14"/>
      <c r="AA81" s="14"/>
      <c r="AB81" s="14"/>
      <c r="AC81" s="14"/>
      <c r="AD81" s="14"/>
      <c r="AE81" s="14"/>
      <c r="AF81" s="14"/>
      <c r="AG81" s="6"/>
      <c r="AH81" s="13"/>
      <c r="AI81" s="14"/>
      <c r="AJ81" s="14"/>
      <c r="AK81" s="14"/>
      <c r="AP81" s="13"/>
      <c r="AQ81" s="13"/>
      <c r="AR81" s="6"/>
      <c r="AS81" s="13"/>
      <c r="AT81" s="14"/>
      <c r="AU81" s="13"/>
      <c r="AW81" s="16"/>
      <c r="AX81" s="16"/>
      <c r="AY81" s="16"/>
      <c r="AZ81" s="14"/>
      <c r="BA81" s="13"/>
      <c r="BB81" s="6"/>
      <c r="BC81" s="13"/>
      <c r="BD81" s="13"/>
      <c r="BH81" s="18"/>
      <c r="BK81" s="7"/>
      <c r="BL81" s="7"/>
    </row>
    <row r="82" spans="1:64" s="12" customFormat="1">
      <c r="A82" s="49" t="s">
        <v>210</v>
      </c>
      <c r="B82" s="78" t="s">
        <v>108</v>
      </c>
      <c r="C82" s="91">
        <v>1</v>
      </c>
      <c r="D82" s="49" t="s">
        <v>126</v>
      </c>
      <c r="E82" s="50"/>
      <c r="F82" s="49" t="s">
        <v>14</v>
      </c>
      <c r="G82" s="27">
        <v>14.344627730717788</v>
      </c>
      <c r="H82" s="26">
        <v>13</v>
      </c>
      <c r="I82" s="26">
        <v>15.8</v>
      </c>
      <c r="J82" s="26">
        <v>147</v>
      </c>
      <c r="K82" s="26" t="s">
        <v>73</v>
      </c>
      <c r="L82" s="26">
        <v>63</v>
      </c>
      <c r="M82" s="26">
        <v>50</v>
      </c>
      <c r="N82" s="26"/>
      <c r="O82" s="47">
        <f>+(M82/J82)</f>
        <v>0.3401360544217687</v>
      </c>
      <c r="P82" s="47">
        <f t="shared" si="7"/>
        <v>3.9873417721518987</v>
      </c>
      <c r="Q82" s="76">
        <f t="shared" si="8"/>
        <v>0.44247787610619471</v>
      </c>
      <c r="R82" s="19"/>
      <c r="S82" s="6"/>
      <c r="T82" s="13"/>
      <c r="U82" s="13"/>
      <c r="V82" s="13"/>
      <c r="W82" s="13"/>
      <c r="X82" s="14"/>
      <c r="Y82" s="14"/>
      <c r="Z82" s="14"/>
      <c r="AA82" s="14"/>
      <c r="AB82" s="14"/>
      <c r="AC82" s="14"/>
      <c r="AD82" s="14"/>
      <c r="AE82" s="14"/>
      <c r="AF82" s="14"/>
      <c r="AG82" s="6"/>
      <c r="AH82" s="13"/>
      <c r="AI82" s="14"/>
      <c r="AJ82" s="14"/>
      <c r="AK82" s="14"/>
      <c r="AP82" s="13"/>
      <c r="AQ82" s="13"/>
      <c r="AR82" s="6"/>
      <c r="AS82" s="13"/>
      <c r="AT82" s="14"/>
      <c r="AU82" s="13"/>
      <c r="AW82" s="16"/>
      <c r="AX82" s="16"/>
      <c r="AY82" s="16"/>
      <c r="AZ82" s="14"/>
      <c r="BA82" s="13"/>
      <c r="BB82" s="6"/>
      <c r="BC82" s="13"/>
      <c r="BD82" s="13"/>
      <c r="BH82" s="18"/>
      <c r="BK82" s="7"/>
      <c r="BL82" s="7"/>
    </row>
    <row r="83" spans="1:64" s="12" customFormat="1">
      <c r="A83" s="52" t="s">
        <v>147</v>
      </c>
      <c r="B83" s="52" t="s">
        <v>142</v>
      </c>
      <c r="C83" s="89">
        <v>1</v>
      </c>
      <c r="D83" s="52" t="s">
        <v>143</v>
      </c>
      <c r="E83" s="52"/>
      <c r="F83" s="53" t="s">
        <v>14</v>
      </c>
      <c r="G83" s="23">
        <v>14.278606965174131</v>
      </c>
      <c r="H83" s="28">
        <v>199</v>
      </c>
      <c r="I83" s="26">
        <v>8.3000000000000007</v>
      </c>
      <c r="J83" s="26"/>
      <c r="K83" s="22" t="s">
        <v>73</v>
      </c>
      <c r="L83" s="26">
        <v>30</v>
      </c>
      <c r="M83" s="22">
        <v>50</v>
      </c>
      <c r="N83" s="25"/>
      <c r="O83" s="25"/>
      <c r="P83" s="25">
        <f t="shared" si="7"/>
        <v>3.6144578313253009</v>
      </c>
      <c r="Q83" s="25">
        <f t="shared" si="8"/>
        <v>0.625</v>
      </c>
      <c r="R83" s="19"/>
      <c r="S83" s="6"/>
      <c r="T83" s="13"/>
      <c r="U83" s="13"/>
      <c r="V83" s="13"/>
      <c r="W83" s="13"/>
      <c r="X83" s="14"/>
      <c r="Y83" s="14"/>
      <c r="Z83" s="14"/>
      <c r="AA83" s="14"/>
      <c r="AB83" s="14"/>
      <c r="AC83" s="14"/>
      <c r="AD83" s="14"/>
      <c r="AE83" s="14"/>
      <c r="AF83" s="14"/>
      <c r="AG83" s="6"/>
      <c r="AH83" s="13"/>
      <c r="AI83" s="14"/>
      <c r="AJ83" s="14"/>
      <c r="AK83" s="14"/>
      <c r="AP83" s="13"/>
      <c r="AQ83" s="13"/>
      <c r="AR83" s="6"/>
      <c r="AS83" s="13"/>
      <c r="AT83" s="14"/>
      <c r="AU83" s="13"/>
      <c r="AW83" s="16"/>
      <c r="AX83" s="16"/>
      <c r="AY83" s="16"/>
      <c r="AZ83" s="14"/>
      <c r="BA83" s="13"/>
      <c r="BB83" s="6"/>
      <c r="BC83" s="13"/>
      <c r="BD83" s="13"/>
      <c r="BH83" s="18"/>
      <c r="BK83" s="7"/>
      <c r="BL83" s="7"/>
    </row>
    <row r="84" spans="1:64" s="12" customFormat="1">
      <c r="A84" s="52" t="s">
        <v>141</v>
      </c>
      <c r="B84" s="78" t="s">
        <v>142</v>
      </c>
      <c r="C84" s="91">
        <v>1</v>
      </c>
      <c r="D84" s="52" t="s">
        <v>143</v>
      </c>
      <c r="E84" s="52"/>
      <c r="F84" s="53" t="s">
        <v>14</v>
      </c>
      <c r="G84" s="27">
        <v>13.741381395911453</v>
      </c>
      <c r="H84" s="24"/>
      <c r="I84" s="26">
        <v>10.6</v>
      </c>
      <c r="J84" s="26"/>
      <c r="K84" s="22" t="s">
        <v>73</v>
      </c>
      <c r="L84" s="26">
        <v>31</v>
      </c>
      <c r="M84" s="75">
        <v>48</v>
      </c>
      <c r="N84" s="25"/>
      <c r="O84" s="25"/>
      <c r="P84" s="25">
        <f t="shared" si="7"/>
        <v>2.9245283018867925</v>
      </c>
      <c r="Q84" s="25">
        <f t="shared" si="8"/>
        <v>0.60759493670886078</v>
      </c>
      <c r="R84" s="19"/>
      <c r="S84" s="6"/>
      <c r="T84" s="13"/>
      <c r="U84" s="13"/>
      <c r="V84" s="13"/>
      <c r="W84" s="13"/>
      <c r="X84" s="14"/>
      <c r="Y84" s="14"/>
      <c r="Z84" s="14"/>
      <c r="AA84" s="14"/>
      <c r="AB84" s="14"/>
      <c r="AC84" s="14"/>
      <c r="AD84" s="14"/>
      <c r="AE84" s="14"/>
      <c r="AF84" s="14"/>
      <c r="AG84" s="6"/>
      <c r="AH84" s="13"/>
      <c r="AI84" s="14"/>
      <c r="AJ84" s="14"/>
      <c r="AK84" s="14"/>
      <c r="AP84" s="13"/>
      <c r="AQ84" s="13"/>
      <c r="AR84" s="6"/>
      <c r="AS84" s="13"/>
      <c r="AT84" s="14"/>
      <c r="AU84" s="13"/>
      <c r="AW84" s="16"/>
      <c r="AX84" s="16"/>
      <c r="AY84" s="16"/>
      <c r="AZ84" s="14"/>
      <c r="BA84" s="13"/>
      <c r="BB84" s="6"/>
      <c r="BC84" s="13"/>
      <c r="BD84" s="13"/>
      <c r="BH84" s="18"/>
      <c r="BK84" s="7"/>
      <c r="BL84" s="7"/>
    </row>
    <row r="85" spans="1:64" s="12" customFormat="1">
      <c r="A85" s="56">
        <v>4.6500000000000004</v>
      </c>
      <c r="B85" s="56" t="s">
        <v>282</v>
      </c>
      <c r="C85" s="93">
        <v>4</v>
      </c>
      <c r="D85" s="57" t="s">
        <v>64</v>
      </c>
      <c r="E85" s="57"/>
      <c r="F85" s="57" t="s">
        <v>14</v>
      </c>
      <c r="G85" s="55">
        <v>13.73</v>
      </c>
      <c r="H85" s="37">
        <v>437</v>
      </c>
      <c r="I85" s="24">
        <v>9</v>
      </c>
      <c r="J85" s="22">
        <v>88</v>
      </c>
      <c r="K85" s="23">
        <v>1.1000000000000001</v>
      </c>
      <c r="L85" s="22">
        <v>43</v>
      </c>
      <c r="M85" s="22">
        <v>107</v>
      </c>
      <c r="N85" s="47"/>
      <c r="O85" s="25">
        <f>+(M85/J85)</f>
        <v>1.2159090909090908</v>
      </c>
      <c r="P85" s="25">
        <f t="shared" si="7"/>
        <v>4.7777777777777777</v>
      </c>
      <c r="Q85" s="25">
        <f t="shared" si="8"/>
        <v>0.71333333333333337</v>
      </c>
      <c r="R85" s="19"/>
      <c r="S85" s="6"/>
      <c r="T85" s="13"/>
      <c r="U85" s="13"/>
      <c r="V85" s="13"/>
      <c r="W85" s="13"/>
      <c r="X85" s="14"/>
      <c r="Y85" s="14"/>
      <c r="Z85" s="14"/>
      <c r="AA85" s="14"/>
      <c r="AB85" s="14"/>
      <c r="AC85" s="14"/>
      <c r="AD85" s="14"/>
      <c r="AE85" s="14"/>
      <c r="AF85" s="14"/>
      <c r="AG85" s="6"/>
      <c r="AH85" s="13"/>
      <c r="AI85" s="14"/>
      <c r="AJ85" s="14"/>
      <c r="AK85" s="14"/>
      <c r="AP85" s="13"/>
      <c r="AQ85" s="13"/>
      <c r="AR85" s="6"/>
      <c r="AS85" s="13"/>
      <c r="AT85" s="14"/>
      <c r="AU85" s="13"/>
      <c r="AW85" s="16"/>
      <c r="AX85" s="16"/>
      <c r="AY85" s="16"/>
      <c r="AZ85" s="14"/>
      <c r="BA85" s="13"/>
      <c r="BB85" s="6"/>
      <c r="BC85" s="13"/>
      <c r="BD85" s="13"/>
      <c r="BH85" s="18"/>
      <c r="BK85" s="7"/>
      <c r="BL85" s="7"/>
    </row>
    <row r="86" spans="1:64" s="12" customFormat="1">
      <c r="A86" s="49" t="s">
        <v>184</v>
      </c>
      <c r="B86" s="49" t="s">
        <v>182</v>
      </c>
      <c r="C86" s="88">
        <v>1</v>
      </c>
      <c r="D86" s="49" t="s">
        <v>126</v>
      </c>
      <c r="E86" s="50"/>
      <c r="F86" s="49" t="s">
        <v>14</v>
      </c>
      <c r="G86" s="27">
        <v>13.701895788398231</v>
      </c>
      <c r="H86" s="26">
        <v>6.6</v>
      </c>
      <c r="I86" s="26">
        <v>6.5</v>
      </c>
      <c r="J86" s="26"/>
      <c r="K86" s="26" t="s">
        <v>73</v>
      </c>
      <c r="L86" s="26">
        <v>22</v>
      </c>
      <c r="M86" s="26">
        <v>50</v>
      </c>
      <c r="N86" s="26"/>
      <c r="O86" s="47"/>
      <c r="P86" s="47">
        <f t="shared" si="7"/>
        <v>3.3846153846153846</v>
      </c>
      <c r="Q86" s="25">
        <f t="shared" si="8"/>
        <v>0.69444444444444442</v>
      </c>
      <c r="R86" s="19"/>
      <c r="S86" s="6"/>
      <c r="T86" s="13"/>
      <c r="U86" s="13"/>
      <c r="V86" s="13"/>
      <c r="W86" s="13"/>
      <c r="X86" s="14"/>
      <c r="Y86" s="14"/>
      <c r="Z86" s="14"/>
      <c r="AA86" s="14"/>
      <c r="AB86" s="14"/>
      <c r="AC86" s="14"/>
      <c r="AD86" s="14"/>
      <c r="AE86" s="14"/>
      <c r="AF86" s="14"/>
      <c r="AG86" s="6"/>
      <c r="AH86" s="13"/>
      <c r="AI86" s="14"/>
      <c r="AJ86" s="14"/>
      <c r="AK86" s="14"/>
      <c r="AP86" s="13"/>
      <c r="AQ86" s="13"/>
      <c r="AR86" s="6"/>
      <c r="AS86" s="13"/>
      <c r="AT86" s="14"/>
      <c r="AU86" s="13"/>
      <c r="AW86" s="16"/>
      <c r="AX86" s="16"/>
      <c r="AY86" s="16"/>
      <c r="AZ86" s="14"/>
      <c r="BA86" s="13"/>
      <c r="BB86" s="6"/>
      <c r="BC86" s="13"/>
      <c r="BD86" s="13"/>
      <c r="BH86" s="18"/>
      <c r="BK86" s="7"/>
      <c r="BL86" s="7"/>
    </row>
    <row r="87" spans="1:64" s="12" customFormat="1">
      <c r="A87" s="49" t="s">
        <v>216</v>
      </c>
      <c r="B87" s="78" t="s">
        <v>287</v>
      </c>
      <c r="C87" s="91">
        <v>1</v>
      </c>
      <c r="D87" s="49" t="s">
        <v>109</v>
      </c>
      <c r="E87" s="50"/>
      <c r="F87" s="49" t="s">
        <v>14</v>
      </c>
      <c r="G87" s="27">
        <v>12.563152576625129</v>
      </c>
      <c r="H87" s="66">
        <v>2</v>
      </c>
      <c r="I87" s="26">
        <v>4.0999999999999996</v>
      </c>
      <c r="J87" s="26"/>
      <c r="K87" s="26" t="s">
        <v>73</v>
      </c>
      <c r="L87" s="26">
        <v>19</v>
      </c>
      <c r="M87" s="26">
        <v>51</v>
      </c>
      <c r="N87" s="26"/>
      <c r="O87" s="47"/>
      <c r="P87" s="47">
        <f t="shared" si="7"/>
        <v>4.6341463414634152</v>
      </c>
      <c r="Q87" s="25">
        <f t="shared" si="8"/>
        <v>0.72857142857142854</v>
      </c>
      <c r="R87" s="19"/>
      <c r="S87" s="6"/>
      <c r="T87" s="13"/>
      <c r="U87" s="13"/>
      <c r="V87" s="13"/>
      <c r="W87" s="13"/>
      <c r="X87" s="14"/>
      <c r="Y87" s="14"/>
      <c r="Z87" s="14"/>
      <c r="AA87" s="14"/>
      <c r="AB87" s="14"/>
      <c r="AC87" s="14"/>
      <c r="AD87" s="14"/>
      <c r="AE87" s="14"/>
      <c r="AF87" s="14"/>
      <c r="AG87" s="6"/>
      <c r="AH87" s="13"/>
      <c r="AI87" s="14"/>
      <c r="AJ87" s="14"/>
      <c r="AK87" s="14"/>
      <c r="AP87" s="13"/>
      <c r="AQ87" s="13"/>
      <c r="AR87" s="6"/>
      <c r="AS87" s="13"/>
      <c r="AT87" s="14"/>
      <c r="AU87" s="13"/>
      <c r="AW87" s="16"/>
      <c r="AX87" s="16"/>
      <c r="AY87" s="16"/>
      <c r="AZ87" s="14"/>
      <c r="BA87" s="13"/>
      <c r="BB87" s="6"/>
      <c r="BC87" s="13"/>
      <c r="BD87" s="13"/>
      <c r="BH87" s="18"/>
      <c r="BK87" s="7"/>
      <c r="BL87" s="7"/>
    </row>
    <row r="88" spans="1:64" s="12" customFormat="1">
      <c r="A88" s="36" t="s">
        <v>21</v>
      </c>
      <c r="B88" s="39" t="s">
        <v>278</v>
      </c>
      <c r="C88" s="92">
        <v>2</v>
      </c>
      <c r="D88" s="39" t="s">
        <v>19</v>
      </c>
      <c r="E88" s="39"/>
      <c r="F88" s="39" t="s">
        <v>14</v>
      </c>
      <c r="G88" s="37">
        <v>11.211723029466208</v>
      </c>
      <c r="H88" s="36">
        <v>295</v>
      </c>
      <c r="I88" s="36">
        <v>9.5</v>
      </c>
      <c r="J88" s="36">
        <v>70</v>
      </c>
      <c r="K88" s="36" t="s">
        <v>17</v>
      </c>
      <c r="L88" s="36">
        <v>40</v>
      </c>
      <c r="M88" s="36">
        <v>84</v>
      </c>
      <c r="N88" s="36"/>
      <c r="O88" s="38">
        <f t="shared" ref="O88:O95" si="10">M88/J88</f>
        <v>1.2</v>
      </c>
      <c r="P88" s="38">
        <f t="shared" si="7"/>
        <v>4.2105263157894735</v>
      </c>
      <c r="Q88" s="38">
        <f t="shared" si="8"/>
        <v>0.67741935483870963</v>
      </c>
      <c r="R88" s="19"/>
      <c r="S88" s="6"/>
      <c r="T88" s="13"/>
      <c r="U88" s="13"/>
      <c r="V88" s="13"/>
      <c r="W88" s="13"/>
      <c r="X88" s="14"/>
      <c r="Y88" s="14"/>
      <c r="Z88" s="14"/>
      <c r="AA88" s="14"/>
      <c r="AB88" s="14"/>
      <c r="AC88" s="14"/>
      <c r="AD88" s="14"/>
      <c r="AE88" s="14"/>
      <c r="AF88" s="14"/>
      <c r="AG88" s="6"/>
      <c r="AH88" s="13"/>
      <c r="AI88" s="14"/>
      <c r="AJ88" s="14"/>
      <c r="AK88" s="14"/>
      <c r="AP88" s="13"/>
      <c r="AQ88" s="13"/>
      <c r="AR88" s="6"/>
      <c r="AS88" s="13"/>
      <c r="AT88" s="14"/>
      <c r="AU88" s="13"/>
      <c r="AW88" s="16"/>
      <c r="AX88" s="16"/>
      <c r="AY88" s="16"/>
      <c r="AZ88" s="14"/>
      <c r="BA88" s="13"/>
      <c r="BB88" s="6"/>
      <c r="BC88" s="13"/>
      <c r="BD88" s="13"/>
      <c r="BH88" s="18"/>
      <c r="BK88" s="7"/>
      <c r="BL88" s="7"/>
    </row>
    <row r="89" spans="1:64" s="12" customFormat="1">
      <c r="A89" s="36" t="s">
        <v>24</v>
      </c>
      <c r="B89" s="84" t="s">
        <v>278</v>
      </c>
      <c r="C89" s="94">
        <v>2</v>
      </c>
      <c r="D89" s="39" t="s">
        <v>23</v>
      </c>
      <c r="E89" s="39"/>
      <c r="F89" s="39" t="s">
        <v>14</v>
      </c>
      <c r="G89" s="37">
        <v>10.411942435196444</v>
      </c>
      <c r="H89" s="36">
        <v>341</v>
      </c>
      <c r="I89" s="81">
        <v>54.1</v>
      </c>
      <c r="J89" s="36">
        <v>80</v>
      </c>
      <c r="K89" s="81">
        <v>29</v>
      </c>
      <c r="L89" s="36">
        <v>50</v>
      </c>
      <c r="M89" s="36">
        <v>80</v>
      </c>
      <c r="N89" s="36"/>
      <c r="O89" s="38">
        <f t="shared" si="10"/>
        <v>1</v>
      </c>
      <c r="P89" s="38">
        <f t="shared" si="7"/>
        <v>0.92421441774491675</v>
      </c>
      <c r="Q89" s="38">
        <f t="shared" si="8"/>
        <v>0.61538461538461542</v>
      </c>
      <c r="R89" s="19"/>
      <c r="S89" s="6"/>
      <c r="T89" s="13"/>
      <c r="U89" s="13"/>
      <c r="V89" s="13"/>
      <c r="W89" s="13"/>
      <c r="X89" s="14"/>
      <c r="Y89" s="14"/>
      <c r="Z89" s="14"/>
      <c r="AA89" s="14"/>
      <c r="AB89" s="14"/>
      <c r="AC89" s="14"/>
      <c r="AD89" s="14"/>
      <c r="AE89" s="14"/>
      <c r="AF89" s="14"/>
      <c r="AG89" s="6"/>
      <c r="AH89" s="13"/>
      <c r="AI89" s="14"/>
      <c r="AJ89" s="14"/>
      <c r="AK89" s="14"/>
      <c r="AP89" s="13"/>
      <c r="AQ89" s="13"/>
      <c r="AR89" s="6"/>
      <c r="AS89" s="13"/>
      <c r="AT89" s="14"/>
      <c r="AU89" s="13"/>
      <c r="AW89" s="16"/>
      <c r="AX89" s="16"/>
      <c r="AY89" s="16"/>
      <c r="AZ89" s="14"/>
      <c r="BA89" s="13"/>
      <c r="BB89" s="6"/>
      <c r="BC89" s="13"/>
      <c r="BD89" s="13"/>
      <c r="BH89" s="18"/>
      <c r="BK89" s="7"/>
      <c r="BL89" s="7"/>
    </row>
    <row r="90" spans="1:64" s="12" customFormat="1">
      <c r="A90" s="36" t="s">
        <v>25</v>
      </c>
      <c r="B90" s="39" t="s">
        <v>278</v>
      </c>
      <c r="C90" s="92">
        <v>2</v>
      </c>
      <c r="D90" s="39" t="s">
        <v>23</v>
      </c>
      <c r="E90" s="39"/>
      <c r="F90" s="39" t="s">
        <v>14</v>
      </c>
      <c r="G90" s="37">
        <v>10.242468513586513</v>
      </c>
      <c r="H90" s="36">
        <v>253</v>
      </c>
      <c r="I90" s="36">
        <v>7.3</v>
      </c>
      <c r="J90" s="36">
        <v>50</v>
      </c>
      <c r="K90" s="36">
        <v>2</v>
      </c>
      <c r="L90" s="36">
        <v>30</v>
      </c>
      <c r="M90" s="36">
        <v>81</v>
      </c>
      <c r="N90" s="36"/>
      <c r="O90" s="38">
        <f t="shared" si="10"/>
        <v>1.62</v>
      </c>
      <c r="P90" s="38">
        <f t="shared" si="7"/>
        <v>4.1095890410958908</v>
      </c>
      <c r="Q90" s="38">
        <f t="shared" si="8"/>
        <v>0.72972972972972971</v>
      </c>
      <c r="R90" s="19"/>
      <c r="S90" s="6"/>
      <c r="T90" s="13"/>
      <c r="U90" s="13"/>
      <c r="V90" s="13"/>
      <c r="W90" s="13"/>
      <c r="X90" s="14"/>
      <c r="Y90" s="14"/>
      <c r="Z90" s="14"/>
      <c r="AA90" s="14"/>
      <c r="AB90" s="14"/>
      <c r="AC90" s="14"/>
      <c r="AD90" s="14"/>
      <c r="AE90" s="14"/>
      <c r="AF90" s="14"/>
      <c r="AG90" s="6"/>
      <c r="AH90" s="13"/>
      <c r="AI90" s="14"/>
      <c r="AJ90" s="14"/>
      <c r="AK90" s="14"/>
      <c r="AP90" s="13"/>
      <c r="AQ90" s="13"/>
      <c r="AR90" s="6"/>
      <c r="AS90" s="13"/>
      <c r="AT90" s="14"/>
      <c r="AU90" s="13"/>
      <c r="AW90" s="16"/>
      <c r="AX90" s="16"/>
      <c r="AY90" s="16"/>
      <c r="AZ90" s="14"/>
      <c r="BA90" s="13"/>
      <c r="BB90" s="6"/>
      <c r="BC90" s="13"/>
      <c r="BD90" s="13"/>
      <c r="BH90" s="18"/>
      <c r="BK90" s="7"/>
      <c r="BL90" s="7"/>
    </row>
    <row r="91" spans="1:64" s="12" customFormat="1">
      <c r="A91" s="36" t="s">
        <v>22</v>
      </c>
      <c r="B91" s="39" t="s">
        <v>278</v>
      </c>
      <c r="C91" s="92">
        <v>2</v>
      </c>
      <c r="D91" s="39" t="s">
        <v>23</v>
      </c>
      <c r="E91" s="39"/>
      <c r="F91" s="39" t="s">
        <v>14</v>
      </c>
      <c r="G91" s="37">
        <v>10.227483141826657</v>
      </c>
      <c r="H91" s="36">
        <v>248</v>
      </c>
      <c r="I91" s="36">
        <v>6.2</v>
      </c>
      <c r="J91" s="36">
        <v>60</v>
      </c>
      <c r="K91" s="36" t="s">
        <v>17</v>
      </c>
      <c r="L91" s="36">
        <v>40</v>
      </c>
      <c r="M91" s="36">
        <v>76</v>
      </c>
      <c r="N91" s="36"/>
      <c r="O91" s="38">
        <f t="shared" si="10"/>
        <v>1.2666666666666666</v>
      </c>
      <c r="P91" s="38">
        <f t="shared" si="7"/>
        <v>6.4516129032258061</v>
      </c>
      <c r="Q91" s="38">
        <f t="shared" si="8"/>
        <v>0.65517241379310343</v>
      </c>
      <c r="R91" s="19"/>
      <c r="S91" s="6"/>
      <c r="T91" s="13"/>
      <c r="U91" s="13"/>
      <c r="V91" s="13"/>
      <c r="W91" s="13"/>
      <c r="X91" s="14"/>
      <c r="Y91" s="14"/>
      <c r="Z91" s="14"/>
      <c r="AA91" s="14"/>
      <c r="AB91" s="14"/>
      <c r="AC91" s="14"/>
      <c r="AD91" s="14"/>
      <c r="AE91" s="14"/>
      <c r="AF91" s="14"/>
      <c r="AG91" s="6"/>
      <c r="AH91" s="13"/>
      <c r="AI91" s="14"/>
      <c r="AJ91" s="14"/>
      <c r="AK91" s="14"/>
      <c r="AP91" s="13"/>
      <c r="AQ91" s="13"/>
      <c r="AR91" s="6"/>
      <c r="AS91" s="13"/>
      <c r="AT91" s="14"/>
      <c r="AU91" s="13"/>
      <c r="AW91" s="16"/>
      <c r="AX91" s="16"/>
      <c r="AY91" s="16"/>
      <c r="AZ91" s="14"/>
      <c r="BA91" s="13"/>
      <c r="BB91" s="6"/>
      <c r="BC91" s="13"/>
      <c r="BD91" s="13"/>
      <c r="BH91" s="18"/>
      <c r="BK91" s="7"/>
      <c r="BL91" s="7"/>
    </row>
    <row r="92" spans="1:64" s="12" customFormat="1">
      <c r="A92" s="36" t="s">
        <v>15</v>
      </c>
      <c r="B92" s="77" t="s">
        <v>278</v>
      </c>
      <c r="C92" s="97">
        <v>2</v>
      </c>
      <c r="D92" s="39" t="s">
        <v>13</v>
      </c>
      <c r="E92" s="39"/>
      <c r="F92" s="39" t="s">
        <v>14</v>
      </c>
      <c r="G92" s="37">
        <v>8.8091766525445987</v>
      </c>
      <c r="H92" s="36">
        <v>298</v>
      </c>
      <c r="I92" s="37">
        <v>54</v>
      </c>
      <c r="J92" s="36">
        <v>50</v>
      </c>
      <c r="K92" s="36">
        <v>2</v>
      </c>
      <c r="L92" s="36">
        <v>30</v>
      </c>
      <c r="M92" s="36">
        <v>77</v>
      </c>
      <c r="N92" s="36"/>
      <c r="O92" s="38">
        <f t="shared" si="10"/>
        <v>1.54</v>
      </c>
      <c r="P92" s="76">
        <f t="shared" si="7"/>
        <v>0.55555555555555558</v>
      </c>
      <c r="Q92" s="38">
        <f t="shared" si="8"/>
        <v>0.71962616822429903</v>
      </c>
      <c r="R92" s="19"/>
      <c r="S92" s="6"/>
      <c r="T92" s="13"/>
      <c r="U92" s="13"/>
      <c r="V92" s="13"/>
      <c r="W92" s="13"/>
      <c r="X92" s="14"/>
      <c r="Y92" s="14"/>
      <c r="Z92" s="14"/>
      <c r="AA92" s="14"/>
      <c r="AB92" s="14"/>
      <c r="AC92" s="14"/>
      <c r="AD92" s="14"/>
      <c r="AE92" s="14"/>
      <c r="AF92" s="14"/>
      <c r="AG92" s="6"/>
      <c r="AH92" s="13"/>
      <c r="AI92" s="14"/>
      <c r="AJ92" s="14"/>
      <c r="AK92" s="14"/>
      <c r="AP92" s="13"/>
      <c r="AQ92" s="13"/>
      <c r="AR92" s="6"/>
      <c r="AS92" s="13"/>
      <c r="AT92" s="14"/>
      <c r="AU92" s="13"/>
      <c r="AW92" s="16"/>
      <c r="AX92" s="16"/>
      <c r="AY92" s="16"/>
      <c r="AZ92" s="14"/>
      <c r="BA92" s="13"/>
      <c r="BB92" s="6"/>
      <c r="BC92" s="13"/>
      <c r="BD92" s="13"/>
      <c r="BH92" s="18"/>
      <c r="BK92" s="7"/>
      <c r="BL92" s="7"/>
    </row>
    <row r="93" spans="1:64" s="12" customFormat="1">
      <c r="A93" s="36" t="s">
        <v>16</v>
      </c>
      <c r="B93" s="39" t="s">
        <v>278</v>
      </c>
      <c r="C93" s="92">
        <v>2</v>
      </c>
      <c r="D93" s="39" t="s">
        <v>13</v>
      </c>
      <c r="E93" s="39"/>
      <c r="F93" s="39" t="s">
        <v>14</v>
      </c>
      <c r="G93" s="37">
        <v>7.8971120666784609</v>
      </c>
      <c r="H93" s="36">
        <v>281</v>
      </c>
      <c r="I93" s="36">
        <v>8.8000000000000007</v>
      </c>
      <c r="J93" s="36">
        <v>50</v>
      </c>
      <c r="K93" s="36" t="s">
        <v>17</v>
      </c>
      <c r="L93" s="36">
        <v>30</v>
      </c>
      <c r="M93" s="36">
        <v>75</v>
      </c>
      <c r="N93" s="36"/>
      <c r="O93" s="38">
        <f t="shared" si="10"/>
        <v>1.5</v>
      </c>
      <c r="P93" s="38">
        <f t="shared" si="7"/>
        <v>3.4090909090909087</v>
      </c>
      <c r="Q93" s="38">
        <f t="shared" si="8"/>
        <v>0.7142857142857143</v>
      </c>
      <c r="R93" s="19"/>
      <c r="S93" s="6"/>
      <c r="T93" s="13"/>
      <c r="U93" s="13"/>
      <c r="V93" s="13"/>
      <c r="W93" s="13"/>
      <c r="X93" s="14"/>
      <c r="Y93" s="14"/>
      <c r="Z93" s="14"/>
      <c r="AA93" s="14"/>
      <c r="AB93" s="14"/>
      <c r="AC93" s="14"/>
      <c r="AD93" s="14"/>
      <c r="AE93" s="14"/>
      <c r="AF93" s="14"/>
      <c r="AG93" s="6"/>
      <c r="AH93" s="13"/>
      <c r="AI93" s="14"/>
      <c r="AJ93" s="14"/>
      <c r="AK93" s="14"/>
      <c r="AP93" s="13"/>
      <c r="AQ93" s="13"/>
      <c r="AR93" s="6"/>
      <c r="AS93" s="13"/>
      <c r="AT93" s="14"/>
      <c r="AU93" s="13"/>
      <c r="AW93" s="16"/>
      <c r="AX93" s="16"/>
      <c r="AY93" s="16"/>
      <c r="AZ93" s="14"/>
      <c r="BA93" s="13"/>
      <c r="BB93" s="6"/>
      <c r="BC93" s="13"/>
      <c r="BD93" s="13"/>
      <c r="BH93" s="18"/>
      <c r="BK93" s="7"/>
      <c r="BL93" s="7"/>
    </row>
    <row r="94" spans="1:64" s="12" customFormat="1">
      <c r="A94" s="36" t="s">
        <v>18</v>
      </c>
      <c r="B94" s="39" t="s">
        <v>278</v>
      </c>
      <c r="C94" s="92">
        <v>2</v>
      </c>
      <c r="D94" s="39" t="s">
        <v>19</v>
      </c>
      <c r="E94" s="39"/>
      <c r="F94" s="39" t="s">
        <v>14</v>
      </c>
      <c r="G94" s="37">
        <v>6.9145560925250802</v>
      </c>
      <c r="H94" s="36">
        <v>149</v>
      </c>
      <c r="I94" s="36">
        <v>4.8</v>
      </c>
      <c r="J94" s="36">
        <v>40</v>
      </c>
      <c r="K94" s="36" t="s">
        <v>17</v>
      </c>
      <c r="L94" s="36">
        <v>20</v>
      </c>
      <c r="M94" s="36">
        <v>61</v>
      </c>
      <c r="N94" s="36"/>
      <c r="O94" s="38">
        <f t="shared" si="10"/>
        <v>1.5249999999999999</v>
      </c>
      <c r="P94" s="38">
        <f t="shared" si="7"/>
        <v>4.166666666666667</v>
      </c>
      <c r="Q94" s="38">
        <f t="shared" si="8"/>
        <v>0.75308641975308643</v>
      </c>
      <c r="R94" s="19"/>
      <c r="S94" s="6"/>
      <c r="T94" s="13"/>
      <c r="U94" s="13"/>
      <c r="V94" s="13"/>
      <c r="W94" s="13"/>
      <c r="X94" s="14"/>
      <c r="Y94" s="14"/>
      <c r="Z94" s="14"/>
      <c r="AA94" s="14"/>
      <c r="AB94" s="14"/>
      <c r="AC94" s="14"/>
      <c r="AD94" s="14"/>
      <c r="AE94" s="14"/>
      <c r="AF94" s="14"/>
      <c r="AG94" s="6"/>
      <c r="AH94" s="13"/>
      <c r="AI94" s="14"/>
      <c r="AJ94" s="14"/>
      <c r="AK94" s="14"/>
      <c r="AP94" s="13"/>
      <c r="AQ94" s="13"/>
      <c r="AR94" s="6"/>
      <c r="AS94" s="13"/>
      <c r="AT94" s="14"/>
      <c r="AU94" s="13"/>
      <c r="AW94" s="16"/>
      <c r="AX94" s="16"/>
      <c r="AY94" s="16"/>
      <c r="AZ94" s="14"/>
      <c r="BA94" s="13"/>
      <c r="BB94" s="6"/>
      <c r="BC94" s="13"/>
      <c r="BD94" s="13"/>
      <c r="BH94" s="18"/>
      <c r="BK94" s="7"/>
      <c r="BL94" s="7"/>
    </row>
    <row r="95" spans="1:64" s="12" customFormat="1">
      <c r="A95" s="36" t="s">
        <v>20</v>
      </c>
      <c r="B95" s="77" t="s">
        <v>278</v>
      </c>
      <c r="C95" s="97">
        <v>2</v>
      </c>
      <c r="D95" s="39" t="s">
        <v>19</v>
      </c>
      <c r="E95" s="39"/>
      <c r="F95" s="39" t="s">
        <v>14</v>
      </c>
      <c r="G95" s="65">
        <v>5.354010782732245</v>
      </c>
      <c r="H95" s="36">
        <v>117</v>
      </c>
      <c r="I95" s="36">
        <v>6</v>
      </c>
      <c r="J95" s="36">
        <v>40</v>
      </c>
      <c r="K95" s="36">
        <v>3</v>
      </c>
      <c r="L95" s="36">
        <v>30</v>
      </c>
      <c r="M95" s="36">
        <v>69</v>
      </c>
      <c r="N95" s="36"/>
      <c r="O95" s="38">
        <f t="shared" si="10"/>
        <v>1.7250000000000001</v>
      </c>
      <c r="P95" s="38">
        <f t="shared" si="7"/>
        <v>5</v>
      </c>
      <c r="Q95" s="38">
        <f t="shared" si="8"/>
        <v>0.69696969696969702</v>
      </c>
      <c r="R95" s="19"/>
      <c r="S95" s="6"/>
      <c r="T95" s="13"/>
      <c r="U95" s="13"/>
      <c r="V95" s="13"/>
      <c r="W95" s="13"/>
      <c r="X95" s="14"/>
      <c r="Y95" s="14"/>
      <c r="Z95" s="14"/>
      <c r="AA95" s="14"/>
      <c r="AB95" s="14"/>
      <c r="AC95" s="14"/>
      <c r="AD95" s="14"/>
      <c r="AE95" s="14"/>
      <c r="AF95" s="14"/>
      <c r="AG95" s="6"/>
      <c r="AH95" s="13"/>
      <c r="AI95" s="14"/>
      <c r="AJ95" s="14"/>
      <c r="AK95" s="14"/>
      <c r="AP95" s="13"/>
      <c r="AQ95" s="13"/>
      <c r="AR95" s="6"/>
      <c r="AS95" s="13"/>
      <c r="AT95" s="14"/>
      <c r="AU95" s="13"/>
      <c r="AW95" s="16"/>
      <c r="AX95" s="16"/>
      <c r="AY95" s="16"/>
      <c r="AZ95" s="14"/>
      <c r="BA95" s="13"/>
      <c r="BB95" s="6"/>
      <c r="BC95" s="13"/>
      <c r="BD95" s="13"/>
      <c r="BH95" s="18"/>
      <c r="BK95" s="7"/>
      <c r="BL95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F7A3F-C52A-43F5-A27B-3B04340E5BFB}">
  <dimension ref="A1:BL14"/>
  <sheetViews>
    <sheetView workbookViewId="0">
      <pane xSplit="12" ySplit="14" topLeftCell="M15" activePane="bottomRight" state="frozen"/>
      <selection pane="topRight" activeCell="M1" sqref="M1"/>
      <selection pane="bottomLeft" activeCell="A15" sqref="A15"/>
      <selection pane="bottomRight" activeCell="J1" sqref="J1:J1048576"/>
    </sheetView>
  </sheetViews>
  <sheetFormatPr baseColWidth="10" defaultColWidth="8.83203125" defaultRowHeight="15"/>
  <cols>
    <col min="3" max="3" width="10.5" customWidth="1"/>
    <col min="10" max="10" width="8.83203125" style="98"/>
  </cols>
  <sheetData>
    <row r="1" spans="1:64" s="12" customFormat="1">
      <c r="A1" s="43" t="s">
        <v>280</v>
      </c>
      <c r="B1" s="43" t="s">
        <v>104</v>
      </c>
      <c r="C1" s="43" t="s">
        <v>61</v>
      </c>
      <c r="D1" s="43" t="s">
        <v>105</v>
      </c>
      <c r="E1" s="43" t="s">
        <v>277</v>
      </c>
      <c r="F1" s="44" t="s">
        <v>0</v>
      </c>
      <c r="G1" s="43" t="s">
        <v>5</v>
      </c>
      <c r="H1" s="43" t="s">
        <v>6</v>
      </c>
      <c r="I1" s="43" t="s">
        <v>3</v>
      </c>
      <c r="J1" s="43" t="s">
        <v>2</v>
      </c>
      <c r="K1" s="43" t="s">
        <v>4</v>
      </c>
      <c r="L1" s="43" t="s">
        <v>1</v>
      </c>
      <c r="M1" s="43" t="s">
        <v>62</v>
      </c>
      <c r="N1" s="45" t="s">
        <v>7</v>
      </c>
      <c r="O1" s="45" t="s">
        <v>8</v>
      </c>
      <c r="P1" s="45" t="s">
        <v>9</v>
      </c>
      <c r="Q1" s="15"/>
      <c r="R1" s="6"/>
      <c r="S1" s="13"/>
      <c r="T1" s="13"/>
      <c r="U1" s="13"/>
      <c r="V1" s="13"/>
      <c r="W1" s="14"/>
      <c r="X1" s="14"/>
      <c r="Y1" s="14"/>
      <c r="Z1" s="14"/>
      <c r="AA1" s="14"/>
      <c r="AB1" s="14"/>
      <c r="AC1" s="14"/>
      <c r="AD1" s="14"/>
      <c r="AE1" s="14"/>
      <c r="AF1" s="6"/>
      <c r="AG1" s="13"/>
      <c r="AH1" s="14"/>
      <c r="AI1" s="14"/>
      <c r="AJ1" s="14"/>
      <c r="AO1" s="6"/>
      <c r="AP1" s="13"/>
      <c r="AQ1" s="6"/>
      <c r="AR1" s="13"/>
      <c r="AS1" s="14"/>
      <c r="AT1" s="13"/>
      <c r="AV1" s="16"/>
      <c r="AW1" s="16"/>
      <c r="AX1" s="16"/>
      <c r="AY1" s="6"/>
      <c r="AZ1" s="13"/>
      <c r="BA1" s="6"/>
      <c r="BB1" s="13"/>
      <c r="BC1" s="14"/>
      <c r="BE1" s="17"/>
      <c r="BF1" s="5"/>
      <c r="BG1" s="14"/>
      <c r="BH1" s="13"/>
      <c r="BI1" s="6"/>
      <c r="BJ1" s="6"/>
      <c r="BK1" s="6"/>
      <c r="BL1" s="14"/>
    </row>
    <row r="2" spans="1:64" s="12" customFormat="1">
      <c r="A2" s="43"/>
      <c r="B2" s="36" t="s">
        <v>279</v>
      </c>
      <c r="C2" s="43"/>
      <c r="D2" s="43"/>
      <c r="E2" s="43"/>
      <c r="F2" s="37" t="s">
        <v>281</v>
      </c>
      <c r="G2" s="36" t="s">
        <v>11</v>
      </c>
      <c r="H2" s="36" t="s">
        <v>11</v>
      </c>
      <c r="I2" s="36" t="s">
        <v>11</v>
      </c>
      <c r="J2" s="36" t="s">
        <v>11</v>
      </c>
      <c r="K2" s="36" t="s">
        <v>11</v>
      </c>
      <c r="L2" s="36" t="s">
        <v>11</v>
      </c>
      <c r="M2" s="36" t="s">
        <v>283</v>
      </c>
      <c r="N2" s="45"/>
      <c r="O2" s="45"/>
      <c r="P2" s="45"/>
      <c r="Q2" s="19"/>
      <c r="R2" s="6"/>
      <c r="S2" s="13"/>
      <c r="T2" s="13"/>
      <c r="U2" s="13"/>
      <c r="V2" s="13"/>
      <c r="W2" s="14"/>
      <c r="X2" s="14"/>
      <c r="Y2" s="14"/>
      <c r="Z2" s="14"/>
      <c r="AA2" s="14"/>
      <c r="AB2" s="14"/>
      <c r="AC2" s="14"/>
      <c r="AD2" s="14"/>
      <c r="AE2" s="14"/>
      <c r="AF2" s="6"/>
      <c r="AG2" s="13"/>
      <c r="AH2" s="14"/>
      <c r="AI2" s="14"/>
      <c r="AJ2" s="14"/>
      <c r="AO2" s="6"/>
      <c r="AP2" s="13"/>
      <c r="AQ2" s="6"/>
      <c r="AR2" s="13"/>
      <c r="AS2" s="14"/>
      <c r="AT2" s="13"/>
      <c r="AV2" s="16"/>
      <c r="AW2" s="16"/>
      <c r="AX2" s="16"/>
      <c r="AY2" s="6"/>
      <c r="AZ2" s="13"/>
      <c r="BA2" s="6"/>
      <c r="BB2" s="13"/>
      <c r="BC2" s="14"/>
      <c r="BG2" s="14"/>
      <c r="BH2" s="13"/>
      <c r="BI2" s="6"/>
      <c r="BJ2" s="6"/>
      <c r="BK2" s="6"/>
      <c r="BL2" s="14"/>
    </row>
    <row r="3" spans="1:64" s="12" customFormat="1">
      <c r="A3" s="40"/>
      <c r="B3" s="40"/>
      <c r="C3" s="40"/>
      <c r="D3" s="40"/>
      <c r="E3" s="40"/>
      <c r="F3" s="41"/>
      <c r="G3" s="40"/>
      <c r="H3" s="40"/>
      <c r="I3" s="40"/>
      <c r="J3" s="40"/>
      <c r="K3" s="40"/>
      <c r="L3" s="40"/>
      <c r="M3" s="40"/>
      <c r="N3" s="42"/>
      <c r="O3" s="42"/>
      <c r="P3" s="42"/>
      <c r="Q3" s="19"/>
      <c r="R3" s="6"/>
      <c r="S3" s="13"/>
      <c r="T3" s="13"/>
      <c r="U3" s="13"/>
      <c r="V3" s="13"/>
      <c r="W3" s="14"/>
      <c r="X3" s="14"/>
      <c r="Y3" s="14"/>
      <c r="Z3" s="14"/>
      <c r="AA3" s="14"/>
      <c r="AB3" s="14"/>
      <c r="AC3" s="14"/>
      <c r="AD3" s="14"/>
      <c r="AE3" s="14"/>
      <c r="AF3" s="6"/>
      <c r="AG3" s="13"/>
      <c r="AH3" s="14"/>
      <c r="AI3" s="14"/>
      <c r="AJ3" s="14"/>
      <c r="AO3" s="6"/>
      <c r="AP3" s="13"/>
      <c r="AQ3" s="6"/>
      <c r="AR3" s="13"/>
      <c r="AS3" s="14"/>
      <c r="AT3" s="13"/>
      <c r="AV3" s="16"/>
      <c r="AW3" s="16"/>
      <c r="AX3" s="16"/>
      <c r="AY3" s="6"/>
      <c r="AZ3" s="13"/>
      <c r="BA3" s="6"/>
      <c r="BB3" s="13"/>
      <c r="BC3" s="14"/>
      <c r="BG3" s="14"/>
      <c r="BH3" s="13"/>
      <c r="BI3" s="6"/>
      <c r="BJ3" s="6"/>
      <c r="BK3" s="6"/>
      <c r="BL3" s="14"/>
    </row>
    <row r="4" spans="1:64" s="12" customFormat="1">
      <c r="A4" s="56">
        <v>0.1</v>
      </c>
      <c r="B4" s="56" t="s">
        <v>282</v>
      </c>
      <c r="C4" s="57" t="s">
        <v>63</v>
      </c>
      <c r="D4" s="57"/>
      <c r="E4" s="57"/>
      <c r="F4" s="48">
        <v>15.6</v>
      </c>
      <c r="G4" s="37"/>
      <c r="H4" s="24">
        <v>12</v>
      </c>
      <c r="I4" s="22"/>
      <c r="J4" s="23">
        <v>2.2999999999999998</v>
      </c>
      <c r="K4" s="22">
        <v>30</v>
      </c>
      <c r="L4" s="35">
        <v>142</v>
      </c>
      <c r="M4" s="47">
        <v>0.35</v>
      </c>
      <c r="N4" s="25"/>
      <c r="O4" s="25">
        <f t="shared" ref="O4:O14" si="0">+(K4/H4)</f>
        <v>2.5</v>
      </c>
      <c r="P4" s="25">
        <f t="shared" ref="P4:P14" si="1">+(L4/(L4+K4))</f>
        <v>0.82558139534883723</v>
      </c>
      <c r="Q4" s="19"/>
      <c r="R4" s="6"/>
      <c r="S4" s="13"/>
      <c r="T4" s="13"/>
      <c r="U4" s="13"/>
      <c r="V4" s="13"/>
      <c r="W4" s="14"/>
      <c r="X4" s="14"/>
      <c r="Y4" s="14"/>
      <c r="Z4" s="14"/>
      <c r="AA4" s="14"/>
      <c r="AB4" s="14"/>
      <c r="AC4" s="14"/>
      <c r="AD4" s="14"/>
      <c r="AE4" s="14"/>
      <c r="AF4" s="6"/>
      <c r="AG4" s="13"/>
      <c r="AH4" s="14"/>
      <c r="AI4" s="14"/>
      <c r="AJ4" s="14"/>
      <c r="AO4" s="13"/>
      <c r="AP4" s="13"/>
      <c r="AQ4" s="6"/>
      <c r="AR4" s="13"/>
      <c r="AS4" s="14"/>
      <c r="AT4" s="13"/>
      <c r="AV4" s="16"/>
      <c r="AW4" s="16"/>
      <c r="AX4" s="16"/>
      <c r="AY4" s="14"/>
      <c r="AZ4" s="13"/>
      <c r="BA4" s="6"/>
      <c r="BB4" s="13"/>
      <c r="BC4" s="13"/>
      <c r="BG4" s="18"/>
      <c r="BJ4" s="7"/>
      <c r="BK4" s="7"/>
    </row>
    <row r="5" spans="1:64" s="12" customFormat="1">
      <c r="A5" s="56">
        <v>0.9</v>
      </c>
      <c r="B5" s="56" t="s">
        <v>282</v>
      </c>
      <c r="C5" s="57" t="s">
        <v>65</v>
      </c>
      <c r="D5" s="57"/>
      <c r="E5" s="57"/>
      <c r="F5" s="47">
        <v>15.5</v>
      </c>
      <c r="G5" s="37"/>
      <c r="H5" s="24">
        <v>10</v>
      </c>
      <c r="I5" s="22"/>
      <c r="J5" s="23">
        <v>0.6</v>
      </c>
      <c r="K5" s="22">
        <v>32</v>
      </c>
      <c r="L5" s="22">
        <v>133</v>
      </c>
      <c r="M5" s="47">
        <v>0.45</v>
      </c>
      <c r="N5" s="25"/>
      <c r="O5" s="25">
        <f t="shared" si="0"/>
        <v>3.2</v>
      </c>
      <c r="P5" s="25">
        <f t="shared" si="1"/>
        <v>0.80606060606060603</v>
      </c>
      <c r="Q5" s="19"/>
      <c r="R5" s="6"/>
      <c r="S5" s="13"/>
      <c r="T5" s="13"/>
      <c r="U5" s="13"/>
      <c r="V5" s="13"/>
      <c r="W5" s="14"/>
      <c r="X5" s="14"/>
      <c r="Y5" s="14"/>
      <c r="Z5" s="14"/>
      <c r="AA5" s="14"/>
      <c r="AB5" s="14"/>
      <c r="AC5" s="14"/>
      <c r="AD5" s="14"/>
      <c r="AE5" s="14"/>
      <c r="AF5" s="6"/>
      <c r="AG5" s="13"/>
      <c r="AH5" s="14"/>
      <c r="AI5" s="14"/>
      <c r="AJ5" s="14"/>
      <c r="AO5" s="13"/>
      <c r="AP5" s="13"/>
      <c r="AQ5" s="6"/>
      <c r="AR5" s="13"/>
      <c r="AS5" s="14"/>
      <c r="AT5" s="13"/>
      <c r="AV5" s="16"/>
      <c r="AW5" s="16"/>
      <c r="AX5" s="16"/>
      <c r="AY5" s="14"/>
      <c r="AZ5" s="13"/>
      <c r="BA5" s="6"/>
      <c r="BB5" s="13"/>
      <c r="BC5" s="13"/>
      <c r="BG5" s="18"/>
      <c r="BJ5" s="7"/>
      <c r="BK5" s="7"/>
    </row>
    <row r="6" spans="1:64" s="12" customFormat="1">
      <c r="A6" s="56">
        <v>5</v>
      </c>
      <c r="B6" s="56" t="s">
        <v>282</v>
      </c>
      <c r="C6" s="57" t="s">
        <v>65</v>
      </c>
      <c r="D6" s="57"/>
      <c r="E6" s="57"/>
      <c r="F6" s="47">
        <v>15</v>
      </c>
      <c r="G6" s="37"/>
      <c r="H6" s="24">
        <v>10</v>
      </c>
      <c r="I6" s="22"/>
      <c r="J6" s="23">
        <v>1.4</v>
      </c>
      <c r="K6" s="22">
        <v>31</v>
      </c>
      <c r="L6" s="22">
        <v>114</v>
      </c>
      <c r="M6" s="48">
        <v>0.55000000000000004</v>
      </c>
      <c r="N6" s="25"/>
      <c r="O6" s="25">
        <f t="shared" si="0"/>
        <v>3.1</v>
      </c>
      <c r="P6" s="25">
        <f t="shared" si="1"/>
        <v>0.78620689655172415</v>
      </c>
      <c r="Q6" s="19"/>
      <c r="R6" s="6"/>
      <c r="S6" s="13"/>
      <c r="T6" s="13"/>
      <c r="U6" s="13"/>
      <c r="V6" s="13"/>
      <c r="W6" s="14"/>
      <c r="X6" s="14"/>
      <c r="Y6" s="14"/>
      <c r="Z6" s="14"/>
      <c r="AA6" s="14"/>
      <c r="AB6" s="14"/>
      <c r="AC6" s="14"/>
      <c r="AD6" s="14"/>
      <c r="AE6" s="14"/>
      <c r="AF6" s="6"/>
      <c r="AG6" s="13"/>
      <c r="AH6" s="14"/>
      <c r="AI6" s="14"/>
      <c r="AJ6" s="14"/>
      <c r="AO6" s="13"/>
      <c r="AP6" s="13"/>
      <c r="AQ6" s="6"/>
      <c r="AR6" s="13"/>
      <c r="AS6" s="14"/>
      <c r="AT6" s="13"/>
      <c r="AV6" s="16"/>
      <c r="AW6" s="16"/>
      <c r="AX6" s="16"/>
      <c r="AY6" s="14"/>
      <c r="AZ6" s="13"/>
      <c r="BA6" s="6"/>
      <c r="BB6" s="13"/>
      <c r="BC6" s="13"/>
      <c r="BG6" s="18"/>
      <c r="BJ6" s="7"/>
      <c r="BK6" s="7"/>
    </row>
    <row r="7" spans="1:64" s="12" customFormat="1">
      <c r="A7" s="56">
        <v>0.5</v>
      </c>
      <c r="B7" s="56" t="s">
        <v>282</v>
      </c>
      <c r="C7" s="57" t="s">
        <v>63</v>
      </c>
      <c r="D7" s="57"/>
      <c r="E7" s="57"/>
      <c r="F7" s="47">
        <v>14.2</v>
      </c>
      <c r="G7" s="37"/>
      <c r="H7" s="24">
        <v>17</v>
      </c>
      <c r="I7" s="22"/>
      <c r="J7" s="23">
        <v>0.6</v>
      </c>
      <c r="K7" s="22">
        <v>37</v>
      </c>
      <c r="L7" s="22">
        <v>109</v>
      </c>
      <c r="M7" s="47">
        <v>0.3</v>
      </c>
      <c r="N7" s="25"/>
      <c r="O7" s="25">
        <f t="shared" si="0"/>
        <v>2.1764705882352939</v>
      </c>
      <c r="P7" s="25">
        <f t="shared" si="1"/>
        <v>0.74657534246575341</v>
      </c>
      <c r="Q7" s="19"/>
      <c r="R7" s="6"/>
      <c r="S7" s="13"/>
      <c r="T7" s="13"/>
      <c r="U7" s="13"/>
      <c r="V7" s="13"/>
      <c r="W7" s="14"/>
      <c r="X7" s="14"/>
      <c r="Y7" s="14"/>
      <c r="Z7" s="14"/>
      <c r="AA7" s="14"/>
      <c r="AB7" s="14"/>
      <c r="AC7" s="14"/>
      <c r="AD7" s="14"/>
      <c r="AE7" s="14"/>
      <c r="AF7" s="6"/>
      <c r="AG7" s="13"/>
      <c r="AH7" s="14"/>
      <c r="AI7" s="14"/>
      <c r="AJ7" s="14"/>
      <c r="AO7" s="13"/>
      <c r="AP7" s="13"/>
      <c r="AQ7" s="6"/>
      <c r="AR7" s="13"/>
      <c r="AS7" s="14"/>
      <c r="AT7" s="13"/>
      <c r="AV7" s="16"/>
      <c r="AW7" s="16"/>
      <c r="AX7" s="16"/>
      <c r="AY7" s="14"/>
      <c r="AZ7" s="13"/>
      <c r="BA7" s="6"/>
      <c r="BB7" s="13"/>
      <c r="BC7" s="13"/>
      <c r="BG7" s="18"/>
      <c r="BJ7" s="7"/>
      <c r="BK7" s="7"/>
    </row>
    <row r="8" spans="1:64" s="12" customFormat="1">
      <c r="A8" s="56">
        <v>1</v>
      </c>
      <c r="B8" s="56" t="s">
        <v>282</v>
      </c>
      <c r="C8" s="57" t="s">
        <v>63</v>
      </c>
      <c r="D8" s="57"/>
      <c r="E8" s="57"/>
      <c r="F8" s="47">
        <v>14.2</v>
      </c>
      <c r="G8" s="37"/>
      <c r="H8" s="23">
        <v>14</v>
      </c>
      <c r="I8" s="22"/>
      <c r="J8" s="30">
        <v>3.2</v>
      </c>
      <c r="K8" s="22">
        <v>34</v>
      </c>
      <c r="L8" s="22">
        <v>91</v>
      </c>
      <c r="M8" s="47">
        <v>0.25</v>
      </c>
      <c r="N8" s="25"/>
      <c r="O8" s="25">
        <f t="shared" si="0"/>
        <v>2.4285714285714284</v>
      </c>
      <c r="P8" s="25">
        <f t="shared" si="1"/>
        <v>0.72799999999999998</v>
      </c>
      <c r="Q8" s="19"/>
      <c r="R8" s="6"/>
      <c r="S8" s="13"/>
      <c r="T8" s="13"/>
      <c r="U8" s="13"/>
      <c r="V8" s="13"/>
      <c r="W8" s="14"/>
      <c r="X8" s="14"/>
      <c r="Y8" s="14"/>
      <c r="Z8" s="14"/>
      <c r="AA8" s="14"/>
      <c r="AB8" s="14"/>
      <c r="AC8" s="14"/>
      <c r="AD8" s="14"/>
      <c r="AE8" s="14"/>
      <c r="AF8" s="6"/>
      <c r="AG8" s="13"/>
      <c r="AH8" s="14"/>
      <c r="AI8" s="14"/>
      <c r="AJ8" s="14"/>
      <c r="AO8" s="13"/>
      <c r="AP8" s="13"/>
      <c r="AQ8" s="6"/>
      <c r="AR8" s="13"/>
      <c r="AS8" s="14"/>
      <c r="AT8" s="13"/>
      <c r="AV8" s="16"/>
      <c r="AW8" s="16"/>
      <c r="AX8" s="16"/>
      <c r="AY8" s="14"/>
      <c r="AZ8" s="13"/>
      <c r="BA8" s="6"/>
      <c r="BB8" s="13"/>
      <c r="BC8" s="13"/>
      <c r="BG8" s="18"/>
      <c r="BJ8" s="7"/>
      <c r="BK8" s="7"/>
    </row>
    <row r="9" spans="1:64" s="12" customFormat="1">
      <c r="A9" s="56">
        <v>2.5</v>
      </c>
      <c r="B9" s="56" t="s">
        <v>282</v>
      </c>
      <c r="C9" s="57" t="s">
        <v>63</v>
      </c>
      <c r="D9" s="57"/>
      <c r="E9" s="57"/>
      <c r="F9" s="47">
        <v>14.1</v>
      </c>
      <c r="G9" s="37"/>
      <c r="H9" s="23">
        <v>13</v>
      </c>
      <c r="I9" s="22"/>
      <c r="J9" s="23">
        <v>2.1</v>
      </c>
      <c r="K9" s="22">
        <v>38</v>
      </c>
      <c r="L9" s="22">
        <v>119</v>
      </c>
      <c r="M9" s="47">
        <v>0.35</v>
      </c>
      <c r="N9" s="25"/>
      <c r="O9" s="25">
        <f t="shared" si="0"/>
        <v>2.9230769230769229</v>
      </c>
      <c r="P9" s="25">
        <f t="shared" si="1"/>
        <v>0.7579617834394905</v>
      </c>
      <c r="Q9" s="19"/>
      <c r="R9" s="6"/>
      <c r="S9" s="13"/>
      <c r="T9" s="13"/>
      <c r="U9" s="13"/>
      <c r="V9" s="13"/>
      <c r="W9" s="14"/>
      <c r="X9" s="14"/>
      <c r="Y9" s="14"/>
      <c r="Z9" s="14"/>
      <c r="AA9" s="14"/>
      <c r="AB9" s="14"/>
      <c r="AC9" s="14"/>
      <c r="AD9" s="14"/>
      <c r="AE9" s="14"/>
      <c r="AF9" s="6"/>
      <c r="AG9" s="13"/>
      <c r="AH9" s="14"/>
      <c r="AI9" s="14"/>
      <c r="AJ9" s="14"/>
      <c r="AO9" s="13"/>
      <c r="AP9" s="13"/>
      <c r="AQ9" s="6"/>
      <c r="AR9" s="13"/>
      <c r="AS9" s="14"/>
      <c r="AT9" s="13"/>
      <c r="AV9" s="16"/>
      <c r="AW9" s="16"/>
      <c r="AX9" s="16"/>
      <c r="AY9" s="14"/>
      <c r="AZ9" s="13"/>
      <c r="BA9" s="6"/>
      <c r="BB9" s="13"/>
      <c r="BC9" s="13"/>
      <c r="BG9" s="18"/>
      <c r="BJ9" s="7"/>
      <c r="BK9" s="7"/>
    </row>
    <row r="10" spans="1:64" s="12" customFormat="1">
      <c r="A10" s="56">
        <v>3.55</v>
      </c>
      <c r="B10" s="79" t="s">
        <v>282</v>
      </c>
      <c r="C10" s="57" t="s">
        <v>63</v>
      </c>
      <c r="D10" s="58"/>
      <c r="E10" s="57"/>
      <c r="F10" s="47">
        <v>14</v>
      </c>
      <c r="G10" s="37"/>
      <c r="H10" s="24">
        <v>8.5</v>
      </c>
      <c r="I10" s="22"/>
      <c r="J10" s="65">
        <v>0.2</v>
      </c>
      <c r="K10" s="22">
        <v>17</v>
      </c>
      <c r="L10" s="22">
        <v>109</v>
      </c>
      <c r="M10" s="47">
        <v>0.4</v>
      </c>
      <c r="N10" s="25"/>
      <c r="O10" s="25">
        <f t="shared" si="0"/>
        <v>2</v>
      </c>
      <c r="P10" s="31">
        <f t="shared" si="1"/>
        <v>0.86507936507936511</v>
      </c>
      <c r="Q10" s="19"/>
      <c r="R10" s="6"/>
      <c r="S10" s="13"/>
      <c r="T10" s="13"/>
      <c r="U10" s="13"/>
      <c r="V10" s="13"/>
      <c r="W10" s="14"/>
      <c r="X10" s="14"/>
      <c r="Y10" s="14"/>
      <c r="Z10" s="14"/>
      <c r="AA10" s="14"/>
      <c r="AB10" s="14"/>
      <c r="AC10" s="14"/>
      <c r="AD10" s="14"/>
      <c r="AE10" s="14"/>
      <c r="AF10" s="6"/>
      <c r="AG10" s="13"/>
      <c r="AH10" s="14"/>
      <c r="AI10" s="14"/>
      <c r="AJ10" s="14"/>
      <c r="AO10" s="13"/>
      <c r="AP10" s="13"/>
      <c r="AQ10" s="6"/>
      <c r="AR10" s="13"/>
      <c r="AS10" s="14"/>
      <c r="AT10" s="13"/>
      <c r="AV10" s="16"/>
      <c r="AW10" s="16"/>
      <c r="AX10" s="16"/>
      <c r="AY10" s="14"/>
      <c r="AZ10" s="13"/>
      <c r="BA10" s="6"/>
      <c r="BB10" s="13"/>
      <c r="BC10" s="13"/>
      <c r="BG10" s="18"/>
      <c r="BJ10" s="7"/>
      <c r="BK10" s="7"/>
    </row>
    <row r="11" spans="1:64" s="12" customFormat="1">
      <c r="A11" s="56">
        <v>4.93</v>
      </c>
      <c r="B11" s="56" t="s">
        <v>282</v>
      </c>
      <c r="C11" s="57" t="s">
        <v>63</v>
      </c>
      <c r="D11" s="57"/>
      <c r="E11" s="57"/>
      <c r="F11" s="47">
        <v>13.7</v>
      </c>
      <c r="G11" s="37"/>
      <c r="H11" s="24">
        <v>10</v>
      </c>
      <c r="I11" s="22"/>
      <c r="J11" s="23">
        <v>2.6</v>
      </c>
      <c r="K11" s="22">
        <v>31</v>
      </c>
      <c r="L11" s="22">
        <v>105</v>
      </c>
      <c r="M11" s="47">
        <v>0.3</v>
      </c>
      <c r="N11" s="25"/>
      <c r="O11" s="25">
        <f t="shared" si="0"/>
        <v>3.1</v>
      </c>
      <c r="P11" s="25">
        <f t="shared" si="1"/>
        <v>0.7720588235294118</v>
      </c>
      <c r="Q11" s="19"/>
      <c r="R11" s="6"/>
      <c r="S11" s="13"/>
      <c r="T11" s="13"/>
      <c r="U11" s="13"/>
      <c r="V11" s="13"/>
      <c r="W11" s="14"/>
      <c r="X11" s="14"/>
      <c r="Y11" s="14"/>
      <c r="Z11" s="14"/>
      <c r="AA11" s="14"/>
      <c r="AB11" s="14"/>
      <c r="AC11" s="14"/>
      <c r="AD11" s="14"/>
      <c r="AE11" s="14"/>
      <c r="AF11" s="6"/>
      <c r="AG11" s="13"/>
      <c r="AH11" s="14"/>
      <c r="AI11" s="14"/>
      <c r="AJ11" s="14"/>
      <c r="AO11" s="13"/>
      <c r="AP11" s="13"/>
      <c r="AQ11" s="6"/>
      <c r="AR11" s="13"/>
      <c r="AS11" s="14"/>
      <c r="AT11" s="13"/>
      <c r="AV11" s="16"/>
      <c r="AW11" s="16"/>
      <c r="AX11" s="16"/>
      <c r="AY11" s="14"/>
      <c r="AZ11" s="13"/>
      <c r="BA11" s="6"/>
      <c r="BB11" s="13"/>
      <c r="BC11" s="13"/>
      <c r="BG11" s="18"/>
      <c r="BJ11" s="7"/>
      <c r="BK11" s="7"/>
    </row>
    <row r="12" spans="1:64" s="12" customFormat="1">
      <c r="A12" s="56">
        <v>6.25</v>
      </c>
      <c r="B12" s="56" t="s">
        <v>282</v>
      </c>
      <c r="C12" s="57" t="s">
        <v>63</v>
      </c>
      <c r="D12" s="57"/>
      <c r="E12" s="57"/>
      <c r="F12" s="47">
        <v>13.1</v>
      </c>
      <c r="G12" s="37"/>
      <c r="H12" s="23">
        <v>13</v>
      </c>
      <c r="I12" s="22"/>
      <c r="J12" s="23">
        <v>0.9</v>
      </c>
      <c r="K12" s="22">
        <v>33</v>
      </c>
      <c r="L12" s="22">
        <v>111</v>
      </c>
      <c r="M12" s="47">
        <v>0.45</v>
      </c>
      <c r="N12" s="25"/>
      <c r="O12" s="25">
        <f t="shared" si="0"/>
        <v>2.5384615384615383</v>
      </c>
      <c r="P12" s="25">
        <f t="shared" si="1"/>
        <v>0.77083333333333337</v>
      </c>
      <c r="Q12" s="19"/>
      <c r="R12" s="6"/>
      <c r="S12" s="13"/>
      <c r="T12" s="13"/>
      <c r="U12" s="13"/>
      <c r="V12" s="13"/>
      <c r="W12" s="14"/>
      <c r="X12" s="14"/>
      <c r="Y12" s="14"/>
      <c r="Z12" s="14"/>
      <c r="AA12" s="14"/>
      <c r="AB12" s="14"/>
      <c r="AC12" s="14"/>
      <c r="AD12" s="14"/>
      <c r="AE12" s="14"/>
      <c r="AF12" s="6"/>
      <c r="AG12" s="13"/>
      <c r="AH12" s="14"/>
      <c r="AI12" s="14"/>
      <c r="AJ12" s="14"/>
      <c r="AO12" s="13"/>
      <c r="AP12" s="13"/>
      <c r="AQ12" s="6"/>
      <c r="AR12" s="13"/>
      <c r="AS12" s="14"/>
      <c r="AT12" s="13"/>
      <c r="AV12" s="16"/>
      <c r="AW12" s="16"/>
      <c r="AX12" s="16"/>
      <c r="AY12" s="14"/>
      <c r="AZ12" s="13"/>
      <c r="BA12" s="6"/>
      <c r="BB12" s="13"/>
      <c r="BC12" s="13"/>
      <c r="BG12" s="18"/>
      <c r="BJ12" s="7"/>
      <c r="BK12" s="7"/>
    </row>
    <row r="13" spans="1:64" s="12" customFormat="1">
      <c r="A13" s="56">
        <v>7.1</v>
      </c>
      <c r="B13" s="56" t="s">
        <v>282</v>
      </c>
      <c r="C13" s="57" t="s">
        <v>63</v>
      </c>
      <c r="D13" s="57"/>
      <c r="E13" s="57"/>
      <c r="F13" s="47">
        <v>12.7</v>
      </c>
      <c r="G13" s="37"/>
      <c r="H13" s="23">
        <v>11</v>
      </c>
      <c r="I13" s="22"/>
      <c r="J13" s="23">
        <v>0.5</v>
      </c>
      <c r="K13" s="22">
        <v>28</v>
      </c>
      <c r="L13" s="22">
        <v>99</v>
      </c>
      <c r="M13" s="47">
        <v>0.5</v>
      </c>
      <c r="N13" s="25"/>
      <c r="O13" s="25">
        <f t="shared" si="0"/>
        <v>2.5454545454545454</v>
      </c>
      <c r="P13" s="25">
        <f t="shared" si="1"/>
        <v>0.77952755905511806</v>
      </c>
      <c r="Q13" s="19"/>
      <c r="R13" s="6"/>
      <c r="S13" s="13"/>
      <c r="T13" s="13"/>
      <c r="U13" s="13"/>
      <c r="V13" s="13"/>
      <c r="W13" s="14"/>
      <c r="X13" s="14"/>
      <c r="Y13" s="14"/>
      <c r="Z13" s="14"/>
      <c r="AA13" s="14"/>
      <c r="AB13" s="14"/>
      <c r="AC13" s="14"/>
      <c r="AD13" s="14"/>
      <c r="AE13" s="14"/>
      <c r="AF13" s="6"/>
      <c r="AG13" s="13"/>
      <c r="AH13" s="14"/>
      <c r="AI13" s="14"/>
      <c r="AJ13" s="14"/>
      <c r="AO13" s="13"/>
      <c r="AP13" s="13"/>
      <c r="AQ13" s="6"/>
      <c r="AR13" s="13"/>
      <c r="AS13" s="14"/>
      <c r="AT13" s="13"/>
      <c r="AV13" s="16"/>
      <c r="AW13" s="16"/>
      <c r="AX13" s="16"/>
      <c r="AY13" s="14"/>
      <c r="AZ13" s="13"/>
      <c r="BA13" s="6"/>
      <c r="BB13" s="13"/>
      <c r="BC13" s="13"/>
      <c r="BG13" s="18"/>
      <c r="BJ13" s="7"/>
      <c r="BK13" s="7"/>
    </row>
    <row r="14" spans="1:64" s="12" customFormat="1">
      <c r="A14" s="56">
        <v>5.6</v>
      </c>
      <c r="B14" s="56" t="s">
        <v>282</v>
      </c>
      <c r="C14" s="57" t="s">
        <v>63</v>
      </c>
      <c r="D14" s="57"/>
      <c r="E14" s="57"/>
      <c r="F14" s="47">
        <v>12.4</v>
      </c>
      <c r="G14" s="37"/>
      <c r="H14" s="24">
        <v>10</v>
      </c>
      <c r="I14" s="22"/>
      <c r="J14" s="23">
        <v>0.6</v>
      </c>
      <c r="K14" s="22">
        <v>24</v>
      </c>
      <c r="L14" s="22">
        <v>91</v>
      </c>
      <c r="M14" s="47">
        <v>0.3</v>
      </c>
      <c r="N14" s="25"/>
      <c r="O14" s="25">
        <f t="shared" si="0"/>
        <v>2.4</v>
      </c>
      <c r="P14" s="25">
        <f t="shared" si="1"/>
        <v>0.79130434782608694</v>
      </c>
      <c r="Q14" s="19"/>
      <c r="R14" s="6"/>
      <c r="S14" s="13"/>
      <c r="T14" s="13"/>
      <c r="U14" s="13"/>
      <c r="V14" s="13"/>
      <c r="W14" s="14"/>
      <c r="X14" s="14"/>
      <c r="Y14" s="14"/>
      <c r="Z14" s="14"/>
      <c r="AA14" s="14"/>
      <c r="AB14" s="14"/>
      <c r="AC14" s="14"/>
      <c r="AD14" s="14"/>
      <c r="AE14" s="14"/>
      <c r="AF14" s="6"/>
      <c r="AG14" s="13"/>
      <c r="AH14" s="14"/>
      <c r="AI14" s="14"/>
      <c r="AJ14" s="14"/>
      <c r="AO14" s="13"/>
      <c r="AP14" s="13"/>
      <c r="AQ14" s="6"/>
      <c r="AR14" s="13"/>
      <c r="AS14" s="14"/>
      <c r="AT14" s="13"/>
      <c r="AV14" s="16"/>
      <c r="AW14" s="16"/>
      <c r="AX14" s="16"/>
      <c r="AY14" s="14"/>
      <c r="AZ14" s="13"/>
      <c r="BA14" s="6"/>
      <c r="BB14" s="13"/>
      <c r="BC14" s="13"/>
      <c r="BG14" s="18"/>
      <c r="BJ14" s="7"/>
      <c r="BK14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1"/>
  <sheetViews>
    <sheetView tabSelected="1" zoomScale="154" zoomScaleNormal="154" workbookViewId="0">
      <pane ySplit="6" topLeftCell="A16" activePane="bottomLeft" state="frozen"/>
      <selection pane="bottomLeft" activeCell="C10" sqref="C10"/>
    </sheetView>
  </sheetViews>
  <sheetFormatPr baseColWidth="10" defaultColWidth="8.83203125" defaultRowHeight="13"/>
  <cols>
    <col min="1" max="1" width="8.83203125" style="176"/>
    <col min="2" max="2" width="8.83203125" style="171"/>
    <col min="3" max="3" width="19.5" style="171" customWidth="1"/>
    <col min="4" max="4" width="11.33203125" style="171" customWidth="1"/>
    <col min="5" max="5" width="9.1640625" style="171" bestFit="1" customWidth="1"/>
    <col min="6" max="6" width="7.1640625" style="172" customWidth="1"/>
    <col min="7" max="7" width="6.5" style="173" customWidth="1"/>
    <col min="8" max="13" width="6.33203125" style="173" customWidth="1"/>
    <col min="14" max="14" width="8.83203125" style="174"/>
    <col min="15" max="15" width="7.6640625" style="175" customWidth="1"/>
    <col min="16" max="16" width="10.5" style="174" customWidth="1"/>
    <col min="17" max="17" width="9.1640625" style="175"/>
    <col min="18" max="18" width="6.6640625" style="172" customWidth="1"/>
    <col min="19" max="21" width="6.5" style="173" customWidth="1"/>
    <col min="22" max="22" width="6.33203125" style="173" customWidth="1"/>
    <col min="23" max="31" width="6.5" style="174" customWidth="1"/>
    <col min="32" max="32" width="6" style="172" customWidth="1"/>
    <col min="33" max="33" width="8.83203125" style="173"/>
    <col min="34" max="36" width="6.1640625" style="174" customWidth="1"/>
    <col min="37" max="38" width="8.83203125" style="171"/>
    <col min="39" max="39" width="16.5" style="171" customWidth="1"/>
    <col min="40" max="40" width="18.33203125" style="171" customWidth="1"/>
    <col min="41" max="42" width="8.83203125" style="173"/>
    <col min="43" max="43" width="8.83203125" style="172"/>
    <col min="44" max="44" width="8.83203125" style="173"/>
    <col min="45" max="45" width="8.83203125" style="174"/>
    <col min="46" max="46" width="8.83203125" style="173"/>
    <col min="47" max="47" width="8.83203125" style="171"/>
    <col min="48" max="48" width="8.83203125" style="176"/>
    <col min="49" max="49" width="9.5" style="176" customWidth="1"/>
    <col min="50" max="50" width="12.33203125" style="176" customWidth="1"/>
    <col min="51" max="51" width="7.6640625" style="174" customWidth="1"/>
    <col min="52" max="52" width="7.33203125" style="173" customWidth="1"/>
    <col min="53" max="53" width="7" style="172" customWidth="1"/>
    <col min="54" max="54" width="6.5" style="173" customWidth="1"/>
    <col min="55" max="55" width="7.1640625" style="173" customWidth="1"/>
    <col min="56" max="56" width="8.83203125" style="171"/>
    <col min="57" max="57" width="7.83203125" style="171" customWidth="1"/>
    <col min="58" max="58" width="12.33203125" style="171" customWidth="1"/>
    <col min="59" max="59" width="8.83203125" style="175"/>
    <col min="60" max="61" width="8.83203125" style="171"/>
    <col min="62" max="63" width="8.83203125" style="177"/>
    <col min="64" max="16384" width="8.83203125" style="171"/>
  </cols>
  <sheetData>
    <row r="1" spans="1:64">
      <c r="A1" s="170" t="s">
        <v>344</v>
      </c>
    </row>
    <row r="2" spans="1:64">
      <c r="A2" s="170" t="s">
        <v>345</v>
      </c>
    </row>
    <row r="4" spans="1:64">
      <c r="A4" s="353" t="s">
        <v>280</v>
      </c>
      <c r="B4" s="178" t="s">
        <v>104</v>
      </c>
      <c r="C4" s="178" t="s">
        <v>61</v>
      </c>
      <c r="D4" s="178" t="s">
        <v>105</v>
      </c>
      <c r="E4" s="178" t="s">
        <v>277</v>
      </c>
      <c r="F4" s="179" t="s">
        <v>0</v>
      </c>
      <c r="G4" s="178" t="s">
        <v>5</v>
      </c>
      <c r="H4" s="178" t="s">
        <v>6</v>
      </c>
      <c r="I4" s="178" t="s">
        <v>3</v>
      </c>
      <c r="J4" s="178" t="s">
        <v>2</v>
      </c>
      <c r="K4" s="178" t="s">
        <v>4</v>
      </c>
      <c r="L4" s="178" t="s">
        <v>1</v>
      </c>
      <c r="M4" s="178" t="s">
        <v>62</v>
      </c>
      <c r="N4" s="180" t="s">
        <v>7</v>
      </c>
      <c r="O4" s="180" t="s">
        <v>8</v>
      </c>
      <c r="P4" s="180" t="s">
        <v>9</v>
      </c>
      <c r="Q4" s="174"/>
      <c r="AO4" s="172"/>
      <c r="AY4" s="172"/>
      <c r="BC4" s="174"/>
      <c r="BE4" s="181"/>
      <c r="BF4" s="182"/>
      <c r="BG4" s="174"/>
      <c r="BH4" s="173"/>
      <c r="BI4" s="172"/>
      <c r="BJ4" s="172"/>
      <c r="BK4" s="172"/>
      <c r="BL4" s="174"/>
    </row>
    <row r="5" spans="1:64">
      <c r="A5" s="353"/>
      <c r="B5" s="183" t="s">
        <v>279</v>
      </c>
      <c r="C5" s="178"/>
      <c r="D5" s="178"/>
      <c r="E5" s="178"/>
      <c r="F5" s="184" t="s">
        <v>10</v>
      </c>
      <c r="G5" s="183" t="s">
        <v>11</v>
      </c>
      <c r="H5" s="183" t="s">
        <v>11</v>
      </c>
      <c r="I5" s="183" t="s">
        <v>11</v>
      </c>
      <c r="J5" s="183" t="s">
        <v>11</v>
      </c>
      <c r="K5" s="183" t="s">
        <v>11</v>
      </c>
      <c r="L5" s="183" t="s">
        <v>11</v>
      </c>
      <c r="M5" s="178"/>
      <c r="N5" s="180"/>
      <c r="O5" s="180"/>
      <c r="P5" s="180"/>
      <c r="AO5" s="172"/>
      <c r="AY5" s="172"/>
      <c r="BC5" s="174"/>
      <c r="BG5" s="174"/>
      <c r="BH5" s="173"/>
      <c r="BI5" s="172"/>
      <c r="BJ5" s="172"/>
      <c r="BK5" s="172"/>
      <c r="BL5" s="174"/>
    </row>
    <row r="6" spans="1:64">
      <c r="A6" s="345"/>
      <c r="B6" s="185"/>
      <c r="C6" s="185"/>
      <c r="D6" s="185"/>
      <c r="E6" s="185"/>
      <c r="F6" s="186"/>
      <c r="G6" s="185"/>
      <c r="H6" s="185"/>
      <c r="I6" s="185"/>
      <c r="J6" s="185"/>
      <c r="K6" s="185"/>
      <c r="L6" s="185"/>
      <c r="M6" s="185"/>
      <c r="N6" s="187"/>
      <c r="O6" s="187"/>
      <c r="P6" s="187"/>
      <c r="AO6" s="172"/>
      <c r="AY6" s="172"/>
      <c r="BC6" s="174"/>
      <c r="BG6" s="174"/>
      <c r="BH6" s="173"/>
      <c r="BI6" s="172"/>
      <c r="BJ6" s="172"/>
      <c r="BK6" s="172"/>
      <c r="BL6" s="174"/>
    </row>
    <row r="7" spans="1:64" ht="13.25" customHeight="1">
      <c r="A7" s="354" t="s">
        <v>44</v>
      </c>
      <c r="B7" s="188" t="s">
        <v>278</v>
      </c>
      <c r="C7" s="188" t="s">
        <v>23</v>
      </c>
      <c r="D7" s="188" t="s">
        <v>31</v>
      </c>
      <c r="E7" s="188" t="s">
        <v>28</v>
      </c>
      <c r="F7" s="189">
        <v>17.968972648432288</v>
      </c>
      <c r="G7" s="183">
        <v>516</v>
      </c>
      <c r="H7" s="183">
        <v>7.8</v>
      </c>
      <c r="I7" s="183">
        <v>100</v>
      </c>
      <c r="J7" s="183" t="s">
        <v>17</v>
      </c>
      <c r="K7" s="183">
        <v>40</v>
      </c>
      <c r="L7" s="183">
        <v>150</v>
      </c>
      <c r="M7" s="183"/>
      <c r="N7" s="190">
        <f t="shared" ref="N7:N44" si="0">L7/I7</f>
        <v>1.5</v>
      </c>
      <c r="O7" s="190">
        <f t="shared" ref="O7:O44" si="1">+(K7/H7)</f>
        <v>5.1282051282051286</v>
      </c>
      <c r="P7" s="190">
        <f t="shared" ref="P7:P44" si="2">+(L7/(L7+K7))</f>
        <v>0.78947368421052633</v>
      </c>
      <c r="Q7" s="191"/>
      <c r="R7" s="171"/>
      <c r="T7" s="172"/>
      <c r="U7" s="171"/>
      <c r="V7" s="171"/>
      <c r="W7" s="171"/>
      <c r="X7" s="171"/>
    </row>
    <row r="8" spans="1:64" ht="13.25" customHeight="1">
      <c r="A8" s="354" t="s">
        <v>269</v>
      </c>
      <c r="B8" s="188" t="s">
        <v>278</v>
      </c>
      <c r="C8" s="188" t="s">
        <v>23</v>
      </c>
      <c r="D8" s="188" t="s">
        <v>34</v>
      </c>
      <c r="E8" s="188" t="s">
        <v>28</v>
      </c>
      <c r="F8" s="184">
        <v>17.609971091839004</v>
      </c>
      <c r="G8" s="192">
        <v>1020</v>
      </c>
      <c r="H8" s="183">
        <v>9.5</v>
      </c>
      <c r="I8" s="183">
        <v>90</v>
      </c>
      <c r="J8" s="183" t="s">
        <v>17</v>
      </c>
      <c r="K8" s="183">
        <v>40</v>
      </c>
      <c r="L8" s="183">
        <v>160</v>
      </c>
      <c r="M8" s="183"/>
      <c r="N8" s="190">
        <f t="shared" si="0"/>
        <v>1.7777777777777777</v>
      </c>
      <c r="O8" s="190">
        <f t="shared" si="1"/>
        <v>4.2105263157894735</v>
      </c>
      <c r="P8" s="190">
        <f t="shared" si="2"/>
        <v>0.8</v>
      </c>
      <c r="Q8" s="191"/>
      <c r="R8" s="171"/>
      <c r="T8" s="172"/>
      <c r="U8" s="171"/>
      <c r="V8" s="171"/>
      <c r="W8" s="171"/>
      <c r="X8" s="171"/>
      <c r="AL8" s="193"/>
      <c r="AM8" s="193"/>
      <c r="AN8" s="193"/>
      <c r="AO8" s="194"/>
    </row>
    <row r="9" spans="1:64" ht="13.25" customHeight="1">
      <c r="A9" s="354" t="s">
        <v>26</v>
      </c>
      <c r="B9" s="188" t="s">
        <v>278</v>
      </c>
      <c r="C9" s="188" t="s">
        <v>13</v>
      </c>
      <c r="D9" s="188" t="s">
        <v>27</v>
      </c>
      <c r="E9" s="188" t="s">
        <v>28</v>
      </c>
      <c r="F9" s="184">
        <v>17.439917722926396</v>
      </c>
      <c r="G9" s="183">
        <v>810</v>
      </c>
      <c r="H9" s="183">
        <v>22.2</v>
      </c>
      <c r="I9" s="192">
        <v>240</v>
      </c>
      <c r="J9" s="183">
        <v>1</v>
      </c>
      <c r="K9" s="183">
        <v>30</v>
      </c>
      <c r="L9" s="183">
        <v>178</v>
      </c>
      <c r="M9" s="183"/>
      <c r="N9" s="190">
        <f t="shared" si="0"/>
        <v>0.7416666666666667</v>
      </c>
      <c r="O9" s="190">
        <f t="shared" si="1"/>
        <v>1.3513513513513513</v>
      </c>
      <c r="P9" s="195">
        <f t="shared" si="2"/>
        <v>0.85576923076923073</v>
      </c>
      <c r="Q9" s="191"/>
      <c r="R9" s="171"/>
      <c r="T9" s="172"/>
      <c r="U9" s="171"/>
      <c r="V9" s="171"/>
      <c r="W9" s="171"/>
      <c r="X9" s="171"/>
      <c r="AL9" s="193"/>
      <c r="AM9" s="193"/>
      <c r="AN9" s="193"/>
      <c r="AO9" s="194"/>
    </row>
    <row r="10" spans="1:64" ht="13.25" customHeight="1">
      <c r="A10" s="354" t="s">
        <v>54</v>
      </c>
      <c r="B10" s="188" t="s">
        <v>278</v>
      </c>
      <c r="C10" s="188" t="s">
        <v>50</v>
      </c>
      <c r="D10" s="188" t="s">
        <v>51</v>
      </c>
      <c r="E10" s="188" t="s">
        <v>80</v>
      </c>
      <c r="F10" s="184">
        <v>17.421022904158331</v>
      </c>
      <c r="G10" s="183">
        <v>397</v>
      </c>
      <c r="H10" s="183">
        <v>8.6999999999999993</v>
      </c>
      <c r="I10" s="183">
        <v>100</v>
      </c>
      <c r="J10" s="183" t="s">
        <v>17</v>
      </c>
      <c r="K10" s="183">
        <v>40</v>
      </c>
      <c r="L10" s="183">
        <v>158</v>
      </c>
      <c r="M10" s="183"/>
      <c r="N10" s="190">
        <f t="shared" si="0"/>
        <v>1.58</v>
      </c>
      <c r="O10" s="190">
        <f t="shared" si="1"/>
        <v>4.597701149425288</v>
      </c>
      <c r="P10" s="190">
        <f t="shared" si="2"/>
        <v>0.79797979797979801</v>
      </c>
      <c r="Q10" s="191"/>
      <c r="R10" s="171"/>
      <c r="T10" s="172"/>
      <c r="U10" s="171"/>
      <c r="V10" s="171"/>
      <c r="W10" s="171"/>
      <c r="X10" s="171"/>
      <c r="AL10" s="193"/>
      <c r="AM10" s="193"/>
      <c r="AN10" s="193"/>
      <c r="AO10" s="194"/>
    </row>
    <row r="11" spans="1:64" ht="13.25" customHeight="1">
      <c r="A11" s="354" t="s">
        <v>46</v>
      </c>
      <c r="B11" s="188" t="s">
        <v>278</v>
      </c>
      <c r="C11" s="188" t="s">
        <v>23</v>
      </c>
      <c r="D11" s="188" t="s">
        <v>31</v>
      </c>
      <c r="E11" s="188" t="s">
        <v>28</v>
      </c>
      <c r="F11" s="184">
        <v>17.288759172781855</v>
      </c>
      <c r="G11" s="183">
        <v>454</v>
      </c>
      <c r="H11" s="183">
        <v>8.6999999999999993</v>
      </c>
      <c r="I11" s="183">
        <v>100</v>
      </c>
      <c r="J11" s="183" t="s">
        <v>17</v>
      </c>
      <c r="K11" s="183">
        <v>50</v>
      </c>
      <c r="L11" s="183">
        <v>172</v>
      </c>
      <c r="M11" s="183"/>
      <c r="N11" s="190">
        <f t="shared" si="0"/>
        <v>1.72</v>
      </c>
      <c r="O11" s="190">
        <f t="shared" si="1"/>
        <v>5.7471264367816097</v>
      </c>
      <c r="P11" s="190">
        <f t="shared" si="2"/>
        <v>0.77477477477477474</v>
      </c>
      <c r="Q11" s="191"/>
      <c r="R11" s="171"/>
      <c r="T11" s="172"/>
      <c r="U11" s="171"/>
      <c r="V11" s="171"/>
      <c r="W11" s="171"/>
      <c r="X11" s="171"/>
      <c r="AL11" s="193"/>
      <c r="AM11" s="193"/>
      <c r="AN11" s="193"/>
      <c r="AO11" s="194"/>
    </row>
    <row r="12" spans="1:64" ht="13.25" customHeight="1">
      <c r="A12" s="354" t="s">
        <v>32</v>
      </c>
      <c r="B12" s="188" t="s">
        <v>278</v>
      </c>
      <c r="C12" s="188" t="s">
        <v>13</v>
      </c>
      <c r="D12" s="188" t="s">
        <v>31</v>
      </c>
      <c r="E12" s="188" t="s">
        <v>28</v>
      </c>
      <c r="F12" s="184">
        <v>16.967547253724707</v>
      </c>
      <c r="G12" s="183">
        <v>884</v>
      </c>
      <c r="H12" s="183">
        <v>13.3</v>
      </c>
      <c r="I12" s="183">
        <v>150</v>
      </c>
      <c r="J12" s="183" t="s">
        <v>17</v>
      </c>
      <c r="K12" s="183">
        <v>40</v>
      </c>
      <c r="L12" s="183">
        <v>155</v>
      </c>
      <c r="M12" s="183"/>
      <c r="N12" s="190">
        <f t="shared" si="0"/>
        <v>1.0333333333333334</v>
      </c>
      <c r="O12" s="190">
        <f t="shared" si="1"/>
        <v>3.007518796992481</v>
      </c>
      <c r="P12" s="190">
        <f t="shared" si="2"/>
        <v>0.79487179487179482</v>
      </c>
      <c r="Q12" s="171"/>
      <c r="R12" s="171"/>
      <c r="T12" s="172"/>
      <c r="U12" s="171"/>
      <c r="V12" s="171"/>
      <c r="W12" s="171"/>
      <c r="X12" s="171"/>
      <c r="AL12" s="193"/>
      <c r="AM12" s="193"/>
      <c r="AN12" s="193"/>
      <c r="AO12" s="194"/>
    </row>
    <row r="13" spans="1:64" ht="13.25" customHeight="1">
      <c r="A13" s="354" t="s">
        <v>41</v>
      </c>
      <c r="B13" s="188" t="s">
        <v>278</v>
      </c>
      <c r="C13" s="188" t="s">
        <v>19</v>
      </c>
      <c r="D13" s="188" t="s">
        <v>34</v>
      </c>
      <c r="E13" s="188" t="s">
        <v>28</v>
      </c>
      <c r="F13" s="184">
        <v>16.891967978652435</v>
      </c>
      <c r="G13" s="183">
        <v>429</v>
      </c>
      <c r="H13" s="183">
        <v>8.9</v>
      </c>
      <c r="I13" s="183">
        <v>220</v>
      </c>
      <c r="J13" s="183" t="s">
        <v>17</v>
      </c>
      <c r="K13" s="183">
        <v>30</v>
      </c>
      <c r="L13" s="192">
        <v>187</v>
      </c>
      <c r="M13" s="183"/>
      <c r="N13" s="190">
        <f t="shared" si="0"/>
        <v>0.85</v>
      </c>
      <c r="O13" s="190">
        <f t="shared" si="1"/>
        <v>3.3707865168539324</v>
      </c>
      <c r="P13" s="195">
        <f t="shared" si="2"/>
        <v>0.86175115207373276</v>
      </c>
      <c r="Q13" s="191"/>
      <c r="R13" s="171"/>
      <c r="T13" s="172"/>
      <c r="U13" s="171"/>
      <c r="V13" s="171"/>
      <c r="W13" s="171"/>
      <c r="X13" s="171"/>
      <c r="AL13" s="193"/>
      <c r="AM13" s="193"/>
      <c r="AN13" s="193"/>
      <c r="AO13" s="194"/>
    </row>
    <row r="14" spans="1:64" ht="13.25" customHeight="1">
      <c r="A14" s="354" t="s">
        <v>58</v>
      </c>
      <c r="B14" s="188" t="s">
        <v>278</v>
      </c>
      <c r="C14" s="188" t="s">
        <v>23</v>
      </c>
      <c r="D14" s="188" t="s">
        <v>56</v>
      </c>
      <c r="E14" s="188" t="s">
        <v>80</v>
      </c>
      <c r="F14" s="184">
        <v>16.816388703580166</v>
      </c>
      <c r="G14" s="183">
        <v>454</v>
      </c>
      <c r="H14" s="183">
        <v>7.1</v>
      </c>
      <c r="I14" s="183">
        <v>100</v>
      </c>
      <c r="J14" s="183" t="s">
        <v>17</v>
      </c>
      <c r="K14" s="183">
        <v>40</v>
      </c>
      <c r="L14" s="183">
        <v>134</v>
      </c>
      <c r="M14" s="183"/>
      <c r="N14" s="190">
        <f t="shared" si="0"/>
        <v>1.34</v>
      </c>
      <c r="O14" s="190">
        <f t="shared" si="1"/>
        <v>5.6338028169014089</v>
      </c>
      <c r="P14" s="190">
        <f t="shared" si="2"/>
        <v>0.77011494252873558</v>
      </c>
      <c r="Q14" s="191"/>
      <c r="R14" s="171"/>
      <c r="T14" s="172"/>
      <c r="U14" s="171"/>
      <c r="V14" s="171"/>
      <c r="W14" s="171"/>
      <c r="X14" s="171"/>
      <c r="AL14" s="193"/>
      <c r="AM14" s="193"/>
      <c r="AN14" s="193"/>
      <c r="AO14" s="194"/>
    </row>
    <row r="15" spans="1:64" ht="13.25" customHeight="1">
      <c r="A15" s="354" t="s">
        <v>35</v>
      </c>
      <c r="B15" s="188" t="s">
        <v>278</v>
      </c>
      <c r="C15" s="188" t="s">
        <v>13</v>
      </c>
      <c r="D15" s="188" t="s">
        <v>31</v>
      </c>
      <c r="E15" s="188" t="s">
        <v>28</v>
      </c>
      <c r="F15" s="184">
        <v>16.721914609739827</v>
      </c>
      <c r="G15" s="183">
        <v>864</v>
      </c>
      <c r="H15" s="183">
        <v>11.8</v>
      </c>
      <c r="I15" s="183">
        <v>100</v>
      </c>
      <c r="J15" s="183">
        <v>3</v>
      </c>
      <c r="K15" s="183">
        <v>50</v>
      </c>
      <c r="L15" s="183">
        <v>120</v>
      </c>
      <c r="M15" s="183"/>
      <c r="N15" s="190">
        <f t="shared" si="0"/>
        <v>1.2</v>
      </c>
      <c r="O15" s="190">
        <f t="shared" si="1"/>
        <v>4.2372881355932197</v>
      </c>
      <c r="P15" s="190">
        <f t="shared" si="2"/>
        <v>0.70588235294117652</v>
      </c>
      <c r="Q15" s="171"/>
      <c r="R15" s="171"/>
      <c r="T15" s="172"/>
      <c r="U15" s="171"/>
      <c r="V15" s="171"/>
      <c r="W15" s="171"/>
      <c r="X15" s="171"/>
      <c r="AL15" s="193"/>
      <c r="AM15" s="193"/>
      <c r="AN15" s="193"/>
      <c r="AO15" s="194"/>
    </row>
    <row r="16" spans="1:64" ht="13.25" customHeight="1">
      <c r="A16" s="354" t="s">
        <v>29</v>
      </c>
      <c r="B16" s="188" t="s">
        <v>278</v>
      </c>
      <c r="C16" s="188" t="s">
        <v>13</v>
      </c>
      <c r="D16" s="188" t="s">
        <v>27</v>
      </c>
      <c r="E16" s="188" t="s">
        <v>28</v>
      </c>
      <c r="F16" s="184">
        <v>16.608545697131419</v>
      </c>
      <c r="G16" s="183">
        <v>747</v>
      </c>
      <c r="H16" s="183">
        <v>8.6</v>
      </c>
      <c r="I16" s="183">
        <v>70</v>
      </c>
      <c r="J16" s="183">
        <v>2</v>
      </c>
      <c r="K16" s="183">
        <v>40</v>
      </c>
      <c r="L16" s="183">
        <v>144</v>
      </c>
      <c r="M16" s="183"/>
      <c r="N16" s="190">
        <f t="shared" si="0"/>
        <v>2.0571428571428569</v>
      </c>
      <c r="O16" s="190">
        <f t="shared" si="1"/>
        <v>4.6511627906976747</v>
      </c>
      <c r="P16" s="190">
        <f t="shared" si="2"/>
        <v>0.78260869565217395</v>
      </c>
      <c r="Q16" s="191"/>
      <c r="R16" s="171"/>
      <c r="T16" s="172"/>
      <c r="U16" s="171"/>
      <c r="V16" s="171"/>
      <c r="W16" s="171"/>
      <c r="X16" s="171"/>
      <c r="AL16" s="193"/>
      <c r="AM16" s="193"/>
      <c r="AN16" s="193"/>
      <c r="AO16" s="194"/>
    </row>
    <row r="17" spans="1:41" ht="13.25" customHeight="1">
      <c r="A17" s="354" t="s">
        <v>57</v>
      </c>
      <c r="B17" s="188" t="s">
        <v>278</v>
      </c>
      <c r="C17" s="188" t="s">
        <v>23</v>
      </c>
      <c r="D17" s="188" t="s">
        <v>56</v>
      </c>
      <c r="E17" s="188" t="s">
        <v>80</v>
      </c>
      <c r="F17" s="184">
        <v>16.43849232821881</v>
      </c>
      <c r="G17" s="183">
        <v>351</v>
      </c>
      <c r="H17" s="183">
        <v>8.3000000000000007</v>
      </c>
      <c r="I17" s="183">
        <v>80</v>
      </c>
      <c r="J17" s="183" t="s">
        <v>17</v>
      </c>
      <c r="K17" s="183">
        <v>40</v>
      </c>
      <c r="L17" s="183">
        <v>155</v>
      </c>
      <c r="M17" s="183"/>
      <c r="N17" s="190">
        <f t="shared" si="0"/>
        <v>1.9375</v>
      </c>
      <c r="O17" s="190">
        <f t="shared" si="1"/>
        <v>4.8192771084337345</v>
      </c>
      <c r="P17" s="190">
        <f t="shared" si="2"/>
        <v>0.79487179487179482</v>
      </c>
      <c r="Q17" s="191"/>
      <c r="R17" s="171"/>
      <c r="T17" s="172"/>
      <c r="U17" s="171"/>
      <c r="V17" s="171"/>
      <c r="W17" s="171"/>
      <c r="X17" s="171"/>
      <c r="AL17" s="193"/>
      <c r="AM17" s="193"/>
      <c r="AN17" s="193"/>
      <c r="AO17" s="194"/>
    </row>
    <row r="18" spans="1:41" ht="13.25" customHeight="1">
      <c r="A18" s="354" t="s">
        <v>36</v>
      </c>
      <c r="B18" s="188" t="s">
        <v>278</v>
      </c>
      <c r="C18" s="188" t="s">
        <v>13</v>
      </c>
      <c r="D18" s="188" t="s">
        <v>34</v>
      </c>
      <c r="E18" s="188" t="s">
        <v>28</v>
      </c>
      <c r="F18" s="184">
        <v>16.43849232821881</v>
      </c>
      <c r="G18" s="183">
        <v>912</v>
      </c>
      <c r="H18" s="183">
        <v>11.1</v>
      </c>
      <c r="I18" s="183">
        <v>90</v>
      </c>
      <c r="J18" s="183" t="s">
        <v>17</v>
      </c>
      <c r="K18" s="183">
        <v>50</v>
      </c>
      <c r="L18" s="183">
        <v>144</v>
      </c>
      <c r="M18" s="183"/>
      <c r="N18" s="190">
        <f t="shared" si="0"/>
        <v>1.6</v>
      </c>
      <c r="O18" s="190">
        <f t="shared" si="1"/>
        <v>4.5045045045045047</v>
      </c>
      <c r="P18" s="190">
        <f t="shared" si="2"/>
        <v>0.74226804123711343</v>
      </c>
      <c r="Q18" s="171"/>
      <c r="R18" s="171"/>
      <c r="T18" s="172"/>
      <c r="U18" s="171"/>
      <c r="V18" s="171"/>
      <c r="W18" s="171"/>
      <c r="X18" s="171"/>
      <c r="AL18" s="193"/>
      <c r="AM18" s="193"/>
      <c r="AN18" s="193"/>
      <c r="AO18" s="194"/>
    </row>
    <row r="19" spans="1:41" ht="13.25" customHeight="1">
      <c r="A19" s="354" t="s">
        <v>55</v>
      </c>
      <c r="B19" s="188" t="s">
        <v>278</v>
      </c>
      <c r="C19" s="188" t="s">
        <v>23</v>
      </c>
      <c r="D19" s="188" t="s">
        <v>56</v>
      </c>
      <c r="E19" s="188" t="s">
        <v>80</v>
      </c>
      <c r="F19" s="184">
        <v>16.173964865465866</v>
      </c>
      <c r="G19" s="183">
        <v>367</v>
      </c>
      <c r="H19" s="183">
        <v>7.6</v>
      </c>
      <c r="I19" s="183">
        <v>90</v>
      </c>
      <c r="J19" s="183" t="s">
        <v>17</v>
      </c>
      <c r="K19" s="183">
        <v>40</v>
      </c>
      <c r="L19" s="183">
        <v>153</v>
      </c>
      <c r="M19" s="183"/>
      <c r="N19" s="190">
        <f t="shared" si="0"/>
        <v>1.7</v>
      </c>
      <c r="O19" s="190">
        <f t="shared" si="1"/>
        <v>5.2631578947368425</v>
      </c>
      <c r="P19" s="190">
        <f t="shared" si="2"/>
        <v>0.79274611398963735</v>
      </c>
      <c r="Q19" s="191"/>
      <c r="R19" s="171"/>
      <c r="T19" s="172"/>
      <c r="U19" s="171"/>
      <c r="V19" s="171"/>
      <c r="W19" s="171"/>
      <c r="X19" s="171"/>
      <c r="AL19" s="193"/>
      <c r="AM19" s="193"/>
      <c r="AN19" s="193"/>
      <c r="AO19" s="194"/>
    </row>
    <row r="20" spans="1:41" ht="13.25" customHeight="1">
      <c r="A20" s="354" t="s">
        <v>53</v>
      </c>
      <c r="B20" s="188" t="s">
        <v>278</v>
      </c>
      <c r="C20" s="188" t="s">
        <v>50</v>
      </c>
      <c r="D20" s="188" t="s">
        <v>51</v>
      </c>
      <c r="E20" s="188" t="s">
        <v>80</v>
      </c>
      <c r="F20" s="184">
        <v>16.098385590393594</v>
      </c>
      <c r="G20" s="183">
        <v>353</v>
      </c>
      <c r="H20" s="183">
        <v>11.8</v>
      </c>
      <c r="I20" s="183">
        <v>80</v>
      </c>
      <c r="J20" s="183" t="s">
        <v>17</v>
      </c>
      <c r="K20" s="183">
        <v>40</v>
      </c>
      <c r="L20" s="183">
        <v>158</v>
      </c>
      <c r="M20" s="183"/>
      <c r="N20" s="190">
        <f t="shared" si="0"/>
        <v>1.9750000000000001</v>
      </c>
      <c r="O20" s="190">
        <f t="shared" si="1"/>
        <v>3.3898305084745761</v>
      </c>
      <c r="P20" s="190">
        <f t="shared" si="2"/>
        <v>0.79797979797979801</v>
      </c>
      <c r="Q20" s="191"/>
      <c r="R20" s="171"/>
      <c r="T20" s="172"/>
      <c r="U20" s="171"/>
      <c r="V20" s="171"/>
      <c r="W20" s="171"/>
      <c r="X20" s="171"/>
      <c r="AL20" s="193"/>
      <c r="AM20" s="193"/>
      <c r="AN20" s="193"/>
      <c r="AO20" s="194"/>
    </row>
    <row r="21" spans="1:41" ht="13.25" customHeight="1">
      <c r="A21" s="354" t="s">
        <v>37</v>
      </c>
      <c r="B21" s="188" t="s">
        <v>278</v>
      </c>
      <c r="C21" s="188" t="s">
        <v>13</v>
      </c>
      <c r="D21" s="188" t="s">
        <v>31</v>
      </c>
      <c r="E21" s="188" t="s">
        <v>28</v>
      </c>
      <c r="F21" s="184">
        <v>15.739384033800311</v>
      </c>
      <c r="G21" s="183">
        <v>553</v>
      </c>
      <c r="H21" s="183">
        <v>9</v>
      </c>
      <c r="I21" s="183">
        <v>90</v>
      </c>
      <c r="J21" s="183">
        <v>3</v>
      </c>
      <c r="K21" s="183">
        <v>60</v>
      </c>
      <c r="L21" s="183">
        <v>138</v>
      </c>
      <c r="M21" s="183"/>
      <c r="N21" s="190">
        <f t="shared" si="0"/>
        <v>1.5333333333333334</v>
      </c>
      <c r="O21" s="190">
        <f t="shared" si="1"/>
        <v>6.666666666666667</v>
      </c>
      <c r="P21" s="190">
        <f t="shared" si="2"/>
        <v>0.69696969696969702</v>
      </c>
      <c r="Q21" s="191"/>
      <c r="R21" s="171"/>
      <c r="T21" s="172"/>
      <c r="U21" s="171"/>
      <c r="V21" s="171"/>
      <c r="W21" s="171"/>
      <c r="X21" s="171"/>
      <c r="AL21" s="193"/>
      <c r="AM21" s="193"/>
      <c r="AN21" s="193"/>
      <c r="AO21" s="194"/>
    </row>
    <row r="22" spans="1:41" ht="13.25" customHeight="1">
      <c r="A22" s="354" t="s">
        <v>45</v>
      </c>
      <c r="B22" s="188" t="s">
        <v>278</v>
      </c>
      <c r="C22" s="188" t="s">
        <v>23</v>
      </c>
      <c r="D22" s="188" t="s">
        <v>34</v>
      </c>
      <c r="E22" s="188" t="s">
        <v>28</v>
      </c>
      <c r="F22" s="184">
        <v>15.493751389815431</v>
      </c>
      <c r="G22" s="183">
        <v>411</v>
      </c>
      <c r="H22" s="183">
        <v>8</v>
      </c>
      <c r="I22" s="183">
        <v>80</v>
      </c>
      <c r="J22" s="183">
        <v>1</v>
      </c>
      <c r="K22" s="183">
        <v>40</v>
      </c>
      <c r="L22" s="183">
        <v>152</v>
      </c>
      <c r="M22" s="183"/>
      <c r="N22" s="190">
        <f t="shared" si="0"/>
        <v>1.9</v>
      </c>
      <c r="O22" s="190">
        <f t="shared" si="1"/>
        <v>5</v>
      </c>
      <c r="P22" s="190">
        <f t="shared" si="2"/>
        <v>0.79166666666666663</v>
      </c>
      <c r="Q22" s="171"/>
      <c r="R22" s="171"/>
      <c r="T22" s="172"/>
      <c r="U22" s="171"/>
      <c r="V22" s="171"/>
      <c r="W22" s="171"/>
      <c r="X22" s="171"/>
      <c r="AL22" s="193"/>
      <c r="AM22" s="193"/>
      <c r="AN22" s="193"/>
      <c r="AO22" s="194"/>
    </row>
    <row r="23" spans="1:41" ht="13.25" customHeight="1">
      <c r="A23" s="354" t="s">
        <v>59</v>
      </c>
      <c r="B23" s="188" t="s">
        <v>278</v>
      </c>
      <c r="C23" s="188" t="s">
        <v>23</v>
      </c>
      <c r="D23" s="188" t="s">
        <v>56</v>
      </c>
      <c r="E23" s="188" t="s">
        <v>80</v>
      </c>
      <c r="F23" s="184">
        <v>15.418172114743165</v>
      </c>
      <c r="G23" s="183">
        <v>354</v>
      </c>
      <c r="H23" s="183">
        <v>10.6</v>
      </c>
      <c r="I23" s="183">
        <v>80</v>
      </c>
      <c r="J23" s="183" t="s">
        <v>17</v>
      </c>
      <c r="K23" s="183">
        <v>40</v>
      </c>
      <c r="L23" s="183">
        <v>147</v>
      </c>
      <c r="M23" s="183"/>
      <c r="N23" s="190">
        <f t="shared" si="0"/>
        <v>1.8374999999999999</v>
      </c>
      <c r="O23" s="190">
        <f t="shared" si="1"/>
        <v>3.7735849056603774</v>
      </c>
      <c r="P23" s="190">
        <f t="shared" si="2"/>
        <v>0.78609625668449201</v>
      </c>
      <c r="Q23" s="171"/>
      <c r="R23" s="171"/>
      <c r="T23" s="172"/>
      <c r="U23" s="171"/>
      <c r="V23" s="171"/>
      <c r="W23" s="171"/>
      <c r="X23" s="171"/>
      <c r="AL23" s="193"/>
      <c r="AM23" s="193"/>
      <c r="AN23" s="193"/>
      <c r="AO23" s="194"/>
    </row>
    <row r="24" spans="1:41" ht="13.25" customHeight="1">
      <c r="A24" s="354" t="s">
        <v>30</v>
      </c>
      <c r="B24" s="188" t="s">
        <v>278</v>
      </c>
      <c r="C24" s="188" t="s">
        <v>13</v>
      </c>
      <c r="D24" s="188" t="s">
        <v>31</v>
      </c>
      <c r="E24" s="188" t="s">
        <v>28</v>
      </c>
      <c r="F24" s="184">
        <v>15.304803202134757</v>
      </c>
      <c r="G24" s="183">
        <v>798</v>
      </c>
      <c r="H24" s="183">
        <v>13</v>
      </c>
      <c r="I24" s="183">
        <v>140</v>
      </c>
      <c r="J24" s="183" t="s">
        <v>17</v>
      </c>
      <c r="K24" s="183">
        <v>30</v>
      </c>
      <c r="L24" s="183">
        <v>156</v>
      </c>
      <c r="M24" s="183"/>
      <c r="N24" s="190">
        <f t="shared" si="0"/>
        <v>1.1142857142857143</v>
      </c>
      <c r="O24" s="190">
        <f t="shared" si="1"/>
        <v>2.3076923076923075</v>
      </c>
      <c r="P24" s="190">
        <f t="shared" si="2"/>
        <v>0.83870967741935487</v>
      </c>
      <c r="Q24" s="171"/>
      <c r="R24" s="171"/>
      <c r="T24" s="172"/>
      <c r="U24" s="171"/>
      <c r="V24" s="171"/>
      <c r="W24" s="171"/>
      <c r="X24" s="171"/>
      <c r="AL24" s="193"/>
      <c r="AM24" s="193"/>
      <c r="AN24" s="193"/>
      <c r="AO24" s="194"/>
    </row>
    <row r="25" spans="1:41" ht="13.25" customHeight="1">
      <c r="A25" s="354" t="s">
        <v>33</v>
      </c>
      <c r="B25" s="188" t="s">
        <v>278</v>
      </c>
      <c r="C25" s="188" t="s">
        <v>13</v>
      </c>
      <c r="D25" s="188" t="s">
        <v>34</v>
      </c>
      <c r="E25" s="188" t="s">
        <v>28</v>
      </c>
      <c r="F25" s="184">
        <v>14.832432732933066</v>
      </c>
      <c r="G25" s="183">
        <v>369</v>
      </c>
      <c r="H25" s="183">
        <v>13.2</v>
      </c>
      <c r="I25" s="183">
        <v>180</v>
      </c>
      <c r="J25" s="183" t="s">
        <v>17</v>
      </c>
      <c r="K25" s="192">
        <v>110</v>
      </c>
      <c r="L25" s="183">
        <v>169</v>
      </c>
      <c r="M25" s="183"/>
      <c r="N25" s="190">
        <f t="shared" si="0"/>
        <v>0.93888888888888888</v>
      </c>
      <c r="O25" s="195">
        <f t="shared" si="1"/>
        <v>8.3333333333333339</v>
      </c>
      <c r="P25" s="190">
        <f t="shared" si="2"/>
        <v>0.60573476702508966</v>
      </c>
      <c r="Q25" s="191"/>
      <c r="R25" s="171"/>
      <c r="T25" s="172"/>
      <c r="U25" s="171"/>
      <c r="V25" s="171"/>
      <c r="W25" s="171"/>
      <c r="X25" s="171"/>
      <c r="AL25" s="193"/>
      <c r="AM25" s="193"/>
      <c r="AN25" s="193"/>
      <c r="AO25" s="194"/>
    </row>
    <row r="26" spans="1:41" ht="13.25" customHeight="1">
      <c r="A26" s="354" t="s">
        <v>49</v>
      </c>
      <c r="B26" s="188" t="s">
        <v>278</v>
      </c>
      <c r="C26" s="188" t="s">
        <v>50</v>
      </c>
      <c r="D26" s="188" t="s">
        <v>51</v>
      </c>
      <c r="E26" s="188" t="s">
        <v>80</v>
      </c>
      <c r="F26" s="184">
        <v>14.756853457860796</v>
      </c>
      <c r="G26" s="183">
        <v>341</v>
      </c>
      <c r="H26" s="183">
        <v>14.3</v>
      </c>
      <c r="I26" s="183">
        <v>90</v>
      </c>
      <c r="J26" s="183">
        <v>2</v>
      </c>
      <c r="K26" s="183">
        <v>40</v>
      </c>
      <c r="L26" s="183">
        <v>161</v>
      </c>
      <c r="M26" s="183"/>
      <c r="N26" s="190">
        <f t="shared" si="0"/>
        <v>1.788888888888889</v>
      </c>
      <c r="O26" s="190">
        <f t="shared" si="1"/>
        <v>2.7972027972027971</v>
      </c>
      <c r="P26" s="190">
        <f t="shared" si="2"/>
        <v>0.80099502487562191</v>
      </c>
      <c r="Q26" s="191"/>
      <c r="R26" s="171"/>
      <c r="T26" s="172"/>
      <c r="U26" s="171"/>
      <c r="V26" s="171"/>
      <c r="W26" s="171"/>
      <c r="X26" s="171"/>
      <c r="AL26" s="193"/>
      <c r="AM26" s="193"/>
      <c r="AN26" s="193"/>
      <c r="AO26" s="194"/>
    </row>
    <row r="27" spans="1:41" ht="13.25" customHeight="1">
      <c r="A27" s="354" t="s">
        <v>38</v>
      </c>
      <c r="B27" s="188" t="s">
        <v>278</v>
      </c>
      <c r="C27" s="188" t="s">
        <v>13</v>
      </c>
      <c r="D27" s="188" t="s">
        <v>34</v>
      </c>
      <c r="E27" s="188" t="s">
        <v>28</v>
      </c>
      <c r="F27" s="184">
        <v>14.530115632643987</v>
      </c>
      <c r="G27" s="183">
        <v>585</v>
      </c>
      <c r="H27" s="183">
        <v>8.8000000000000007</v>
      </c>
      <c r="I27" s="183">
        <v>120</v>
      </c>
      <c r="J27" s="183" t="s">
        <v>17</v>
      </c>
      <c r="K27" s="183">
        <v>40</v>
      </c>
      <c r="L27" s="183">
        <v>150</v>
      </c>
      <c r="M27" s="183"/>
      <c r="N27" s="190">
        <f t="shared" si="0"/>
        <v>1.25</v>
      </c>
      <c r="O27" s="190">
        <f t="shared" si="1"/>
        <v>4.545454545454545</v>
      </c>
      <c r="P27" s="190">
        <f t="shared" si="2"/>
        <v>0.78947368421052633</v>
      </c>
      <c r="Q27" s="191"/>
      <c r="R27" s="171"/>
      <c r="T27" s="172"/>
      <c r="U27" s="171"/>
      <c r="V27" s="171"/>
      <c r="W27" s="171"/>
      <c r="X27" s="171"/>
      <c r="AL27" s="193"/>
      <c r="AM27" s="193"/>
      <c r="AN27" s="193"/>
      <c r="AO27" s="194"/>
    </row>
    <row r="28" spans="1:41" ht="13.25" customHeight="1">
      <c r="A28" s="354" t="s">
        <v>42</v>
      </c>
      <c r="B28" s="188" t="s">
        <v>278</v>
      </c>
      <c r="C28" s="188" t="s">
        <v>19</v>
      </c>
      <c r="D28" s="188" t="s">
        <v>31</v>
      </c>
      <c r="E28" s="188" t="s">
        <v>28</v>
      </c>
      <c r="F28" s="184">
        <v>14.435641538803646</v>
      </c>
      <c r="G28" s="183">
        <v>312</v>
      </c>
      <c r="H28" s="183">
        <v>10.3</v>
      </c>
      <c r="I28" s="183">
        <v>100</v>
      </c>
      <c r="J28" s="183" t="s">
        <v>17</v>
      </c>
      <c r="K28" s="183">
        <v>50</v>
      </c>
      <c r="L28" s="183">
        <v>144</v>
      </c>
      <c r="M28" s="183"/>
      <c r="N28" s="190">
        <f t="shared" si="0"/>
        <v>1.44</v>
      </c>
      <c r="O28" s="190">
        <f t="shared" si="1"/>
        <v>4.8543689320388346</v>
      </c>
      <c r="P28" s="190">
        <f t="shared" si="2"/>
        <v>0.74226804123711343</v>
      </c>
      <c r="Q28" s="191"/>
      <c r="R28" s="171"/>
      <c r="T28" s="172"/>
      <c r="U28" s="171"/>
      <c r="V28" s="171"/>
      <c r="W28" s="171"/>
      <c r="X28" s="171"/>
      <c r="AL28" s="193"/>
      <c r="AM28" s="193"/>
      <c r="AN28" s="193"/>
      <c r="AO28" s="194"/>
    </row>
    <row r="29" spans="1:41" ht="13.25" customHeight="1">
      <c r="A29" s="354" t="s">
        <v>60</v>
      </c>
      <c r="B29" s="188" t="s">
        <v>278</v>
      </c>
      <c r="C29" s="188" t="s">
        <v>23</v>
      </c>
      <c r="D29" s="188" t="s">
        <v>56</v>
      </c>
      <c r="E29" s="188" t="s">
        <v>80</v>
      </c>
      <c r="F29" s="184">
        <v>14.416746720035579</v>
      </c>
      <c r="G29" s="183">
        <v>387</v>
      </c>
      <c r="H29" s="183">
        <v>11</v>
      </c>
      <c r="I29" s="183">
        <v>80</v>
      </c>
      <c r="J29" s="183">
        <v>1</v>
      </c>
      <c r="K29" s="183">
        <v>40</v>
      </c>
      <c r="L29" s="183">
        <v>140</v>
      </c>
      <c r="M29" s="183"/>
      <c r="N29" s="190">
        <f t="shared" si="0"/>
        <v>1.75</v>
      </c>
      <c r="O29" s="190">
        <f t="shared" si="1"/>
        <v>3.6363636363636362</v>
      </c>
      <c r="P29" s="190">
        <f t="shared" si="2"/>
        <v>0.77777777777777779</v>
      </c>
      <c r="Q29" s="191"/>
      <c r="R29" s="171"/>
      <c r="T29" s="172"/>
      <c r="U29" s="171"/>
      <c r="V29" s="171"/>
      <c r="W29" s="171"/>
      <c r="X29" s="171"/>
      <c r="AL29" s="193"/>
      <c r="AM29" s="193"/>
      <c r="AN29" s="193"/>
      <c r="AO29" s="194"/>
    </row>
    <row r="30" spans="1:41" ht="13.25" customHeight="1">
      <c r="A30" s="354" t="s">
        <v>52</v>
      </c>
      <c r="B30" s="188" t="s">
        <v>278</v>
      </c>
      <c r="C30" s="188" t="s">
        <v>50</v>
      </c>
      <c r="D30" s="188" t="s">
        <v>51</v>
      </c>
      <c r="E30" s="188" t="s">
        <v>80</v>
      </c>
      <c r="F30" s="184">
        <v>13.831007338225485</v>
      </c>
      <c r="G30" s="183">
        <v>271</v>
      </c>
      <c r="H30" s="183">
        <v>7.7</v>
      </c>
      <c r="I30" s="183">
        <v>70</v>
      </c>
      <c r="J30" s="183" t="s">
        <v>17</v>
      </c>
      <c r="K30" s="183">
        <v>40</v>
      </c>
      <c r="L30" s="183">
        <v>149</v>
      </c>
      <c r="M30" s="183"/>
      <c r="N30" s="190">
        <f t="shared" si="0"/>
        <v>2.1285714285714286</v>
      </c>
      <c r="O30" s="190">
        <f t="shared" si="1"/>
        <v>5.1948051948051948</v>
      </c>
      <c r="P30" s="190">
        <f t="shared" si="2"/>
        <v>0.78835978835978837</v>
      </c>
      <c r="Q30" s="171"/>
      <c r="R30" s="171"/>
      <c r="T30" s="172"/>
      <c r="U30" s="171"/>
      <c r="V30" s="171"/>
      <c r="W30" s="171"/>
      <c r="X30" s="171"/>
      <c r="AL30" s="193"/>
      <c r="AM30" s="193"/>
      <c r="AN30" s="193"/>
      <c r="AO30" s="194"/>
    </row>
    <row r="31" spans="1:41" ht="13.25" customHeight="1">
      <c r="A31" s="354" t="s">
        <v>43</v>
      </c>
      <c r="B31" s="188" t="s">
        <v>278</v>
      </c>
      <c r="C31" s="188" t="s">
        <v>23</v>
      </c>
      <c r="D31" s="188" t="s">
        <v>27</v>
      </c>
      <c r="E31" s="188" t="s">
        <v>28</v>
      </c>
      <c r="F31" s="184">
        <v>13.793217700689347</v>
      </c>
      <c r="G31" s="183">
        <v>299</v>
      </c>
      <c r="H31" s="183">
        <v>7.1</v>
      </c>
      <c r="I31" s="183">
        <v>60</v>
      </c>
      <c r="J31" s="183" t="s">
        <v>17</v>
      </c>
      <c r="K31" s="183">
        <v>40</v>
      </c>
      <c r="L31" s="183">
        <v>138</v>
      </c>
      <c r="M31" s="183"/>
      <c r="N31" s="190">
        <f t="shared" si="0"/>
        <v>2.2999999999999998</v>
      </c>
      <c r="O31" s="190">
        <f t="shared" si="1"/>
        <v>5.6338028169014089</v>
      </c>
      <c r="P31" s="190">
        <f t="shared" si="2"/>
        <v>0.7752808988764045</v>
      </c>
      <c r="Q31" s="191"/>
      <c r="R31" s="171"/>
      <c r="T31" s="172"/>
      <c r="U31" s="171"/>
      <c r="V31" s="171"/>
      <c r="W31" s="171"/>
      <c r="X31" s="171"/>
      <c r="AL31" s="193"/>
      <c r="AM31" s="193"/>
      <c r="AN31" s="193"/>
      <c r="AO31" s="194"/>
    </row>
    <row r="32" spans="1:41" ht="13.25" customHeight="1">
      <c r="A32" s="354" t="s">
        <v>47</v>
      </c>
      <c r="B32" s="188" t="s">
        <v>278</v>
      </c>
      <c r="C32" s="188" t="s">
        <v>23</v>
      </c>
      <c r="D32" s="188" t="s">
        <v>34</v>
      </c>
      <c r="E32" s="188" t="s">
        <v>28</v>
      </c>
      <c r="F32" s="184">
        <v>13.131899043806982</v>
      </c>
      <c r="G32" s="183">
        <v>286</v>
      </c>
      <c r="H32" s="183">
        <v>5</v>
      </c>
      <c r="I32" s="183">
        <v>70</v>
      </c>
      <c r="J32" s="183" t="s">
        <v>17</v>
      </c>
      <c r="K32" s="183">
        <v>30</v>
      </c>
      <c r="L32" s="183">
        <v>149</v>
      </c>
      <c r="M32" s="183"/>
      <c r="N32" s="190">
        <f t="shared" si="0"/>
        <v>2.1285714285714286</v>
      </c>
      <c r="O32" s="190">
        <f t="shared" si="1"/>
        <v>6</v>
      </c>
      <c r="P32" s="190">
        <f t="shared" si="2"/>
        <v>0.83240223463687146</v>
      </c>
      <c r="Q32" s="191"/>
      <c r="R32" s="171"/>
      <c r="T32" s="172"/>
      <c r="U32" s="171"/>
      <c r="V32" s="171"/>
      <c r="W32" s="171"/>
      <c r="X32" s="171"/>
      <c r="AL32" s="193"/>
      <c r="AM32" s="193"/>
      <c r="AN32" s="193"/>
      <c r="AO32" s="194"/>
    </row>
    <row r="33" spans="1:41" ht="13.25" customHeight="1">
      <c r="A33" s="354" t="s">
        <v>40</v>
      </c>
      <c r="B33" s="188" t="s">
        <v>278</v>
      </c>
      <c r="C33" s="188" t="s">
        <v>13</v>
      </c>
      <c r="D33" s="188" t="s">
        <v>27</v>
      </c>
      <c r="E33" s="188" t="s">
        <v>28</v>
      </c>
      <c r="F33" s="184">
        <v>13.094109406270848</v>
      </c>
      <c r="G33" s="183">
        <v>507</v>
      </c>
      <c r="H33" s="183">
        <v>8.5</v>
      </c>
      <c r="I33" s="183">
        <v>70</v>
      </c>
      <c r="J33" s="183">
        <v>1</v>
      </c>
      <c r="K33" s="183">
        <v>30</v>
      </c>
      <c r="L33" s="183">
        <v>150</v>
      </c>
      <c r="M33" s="183"/>
      <c r="N33" s="190">
        <f t="shared" si="0"/>
        <v>2.1428571428571428</v>
      </c>
      <c r="O33" s="190">
        <f t="shared" si="1"/>
        <v>3.5294117647058822</v>
      </c>
      <c r="P33" s="190">
        <f t="shared" si="2"/>
        <v>0.83333333333333337</v>
      </c>
      <c r="Q33" s="191"/>
      <c r="R33" s="171"/>
      <c r="T33" s="172"/>
      <c r="U33" s="171"/>
      <c r="V33" s="171"/>
      <c r="W33" s="171"/>
      <c r="X33" s="171"/>
      <c r="AL33" s="193"/>
      <c r="AM33" s="193"/>
      <c r="AN33" s="193"/>
      <c r="AO33" s="194"/>
    </row>
    <row r="34" spans="1:41" ht="13.25" customHeight="1">
      <c r="A34" s="354" t="s">
        <v>48</v>
      </c>
      <c r="B34" s="188" t="s">
        <v>278</v>
      </c>
      <c r="C34" s="188" t="s">
        <v>23</v>
      </c>
      <c r="D34" s="188" t="s">
        <v>27</v>
      </c>
      <c r="E34" s="188" t="s">
        <v>28</v>
      </c>
      <c r="F34" s="184">
        <v>12.054894374027128</v>
      </c>
      <c r="G34" s="183">
        <v>239</v>
      </c>
      <c r="H34" s="183">
        <v>4</v>
      </c>
      <c r="I34" s="183">
        <v>60</v>
      </c>
      <c r="J34" s="183" t="s">
        <v>17</v>
      </c>
      <c r="K34" s="183">
        <v>30</v>
      </c>
      <c r="L34" s="183">
        <v>139</v>
      </c>
      <c r="M34" s="183"/>
      <c r="N34" s="190">
        <f t="shared" si="0"/>
        <v>2.3166666666666669</v>
      </c>
      <c r="O34" s="190">
        <f t="shared" si="1"/>
        <v>7.5</v>
      </c>
      <c r="P34" s="190">
        <f t="shared" si="2"/>
        <v>0.8224852071005917</v>
      </c>
      <c r="Q34" s="191"/>
      <c r="R34" s="171"/>
      <c r="T34" s="172"/>
      <c r="U34" s="171"/>
      <c r="V34" s="171"/>
      <c r="W34" s="171"/>
      <c r="X34" s="171"/>
      <c r="AL34" s="193"/>
      <c r="AM34" s="193"/>
      <c r="AN34" s="193"/>
      <c r="AO34" s="194"/>
    </row>
    <row r="35" spans="1:41" ht="13.25" customHeight="1">
      <c r="A35" s="355" t="s">
        <v>21</v>
      </c>
      <c r="B35" s="188" t="s">
        <v>278</v>
      </c>
      <c r="C35" s="188" t="s">
        <v>19</v>
      </c>
      <c r="D35" s="188"/>
      <c r="E35" s="188" t="s">
        <v>14</v>
      </c>
      <c r="F35" s="184">
        <v>11.211723029466208</v>
      </c>
      <c r="G35" s="183">
        <v>295</v>
      </c>
      <c r="H35" s="183">
        <v>9.5</v>
      </c>
      <c r="I35" s="183">
        <v>70</v>
      </c>
      <c r="J35" s="183" t="s">
        <v>17</v>
      </c>
      <c r="K35" s="183">
        <v>40</v>
      </c>
      <c r="L35" s="183">
        <v>84</v>
      </c>
      <c r="M35" s="183"/>
      <c r="N35" s="190">
        <f t="shared" si="0"/>
        <v>1.2</v>
      </c>
      <c r="O35" s="190">
        <f t="shared" si="1"/>
        <v>4.2105263157894735</v>
      </c>
      <c r="P35" s="190">
        <f t="shared" si="2"/>
        <v>0.67741935483870963</v>
      </c>
      <c r="Q35" s="171"/>
      <c r="R35" s="171"/>
      <c r="T35" s="172"/>
      <c r="U35" s="171"/>
      <c r="V35" s="171"/>
      <c r="W35" s="171"/>
      <c r="X35" s="171"/>
      <c r="AL35" s="193"/>
      <c r="AM35" s="193"/>
      <c r="AN35" s="193"/>
      <c r="AO35" s="194"/>
    </row>
    <row r="36" spans="1:41" ht="13.25" customHeight="1">
      <c r="A36" s="354" t="s">
        <v>39</v>
      </c>
      <c r="B36" s="188" t="s">
        <v>278</v>
      </c>
      <c r="C36" s="188" t="s">
        <v>13</v>
      </c>
      <c r="D36" s="188" t="s">
        <v>34</v>
      </c>
      <c r="E36" s="188" t="s">
        <v>28</v>
      </c>
      <c r="F36" s="184">
        <v>11.166837891927951</v>
      </c>
      <c r="G36" s="183">
        <v>808</v>
      </c>
      <c r="H36" s="183">
        <v>7.6</v>
      </c>
      <c r="I36" s="183">
        <v>70</v>
      </c>
      <c r="J36" s="183">
        <v>1</v>
      </c>
      <c r="K36" s="183">
        <v>30</v>
      </c>
      <c r="L36" s="183">
        <v>147</v>
      </c>
      <c r="M36" s="183"/>
      <c r="N36" s="190">
        <f t="shared" si="0"/>
        <v>2.1</v>
      </c>
      <c r="O36" s="190">
        <f t="shared" si="1"/>
        <v>3.9473684210526319</v>
      </c>
      <c r="P36" s="190">
        <f t="shared" si="2"/>
        <v>0.83050847457627119</v>
      </c>
      <c r="Q36" s="171"/>
      <c r="R36" s="171"/>
      <c r="T36" s="172"/>
      <c r="U36" s="171"/>
      <c r="V36" s="171"/>
      <c r="W36" s="171"/>
      <c r="X36" s="171"/>
      <c r="AL36" s="193"/>
      <c r="AM36" s="193"/>
      <c r="AN36" s="193"/>
      <c r="AO36" s="194"/>
    </row>
    <row r="37" spans="1:41" ht="13.25" customHeight="1">
      <c r="A37" s="355" t="s">
        <v>24</v>
      </c>
      <c r="B37" s="188" t="s">
        <v>278</v>
      </c>
      <c r="C37" s="188" t="s">
        <v>23</v>
      </c>
      <c r="D37" s="188"/>
      <c r="E37" s="188" t="s">
        <v>14</v>
      </c>
      <c r="F37" s="184">
        <v>10.411942435196444</v>
      </c>
      <c r="G37" s="183">
        <v>341</v>
      </c>
      <c r="H37" s="192">
        <v>54.1</v>
      </c>
      <c r="I37" s="183">
        <v>80</v>
      </c>
      <c r="J37" s="192">
        <v>29</v>
      </c>
      <c r="K37" s="183">
        <v>50</v>
      </c>
      <c r="L37" s="183">
        <v>80</v>
      </c>
      <c r="M37" s="183"/>
      <c r="N37" s="190">
        <f t="shared" si="0"/>
        <v>1</v>
      </c>
      <c r="O37" s="190">
        <f t="shared" si="1"/>
        <v>0.92421441774491675</v>
      </c>
      <c r="P37" s="190">
        <f t="shared" si="2"/>
        <v>0.61538461538461542</v>
      </c>
      <c r="Q37" s="191"/>
      <c r="R37" s="171"/>
      <c r="T37" s="172"/>
      <c r="U37" s="171"/>
      <c r="V37" s="171"/>
      <c r="W37" s="171"/>
      <c r="X37" s="171"/>
      <c r="AL37" s="193"/>
      <c r="AM37" s="193"/>
      <c r="AN37" s="193"/>
      <c r="AO37" s="194"/>
    </row>
    <row r="38" spans="1:41" ht="13.25" customHeight="1">
      <c r="A38" s="355" t="s">
        <v>25</v>
      </c>
      <c r="B38" s="188" t="s">
        <v>278</v>
      </c>
      <c r="C38" s="188" t="s">
        <v>23</v>
      </c>
      <c r="D38" s="188"/>
      <c r="E38" s="188" t="s">
        <v>14</v>
      </c>
      <c r="F38" s="184">
        <v>10.242468513586513</v>
      </c>
      <c r="G38" s="183">
        <v>253</v>
      </c>
      <c r="H38" s="183">
        <v>7.3</v>
      </c>
      <c r="I38" s="183">
        <v>50</v>
      </c>
      <c r="J38" s="183">
        <v>2</v>
      </c>
      <c r="K38" s="183">
        <v>30</v>
      </c>
      <c r="L38" s="183">
        <v>81</v>
      </c>
      <c r="M38" s="183"/>
      <c r="N38" s="190">
        <f t="shared" si="0"/>
        <v>1.62</v>
      </c>
      <c r="O38" s="190">
        <f t="shared" si="1"/>
        <v>4.1095890410958908</v>
      </c>
      <c r="P38" s="190">
        <f t="shared" si="2"/>
        <v>0.72972972972972971</v>
      </c>
      <c r="Q38" s="191"/>
      <c r="R38" s="171"/>
      <c r="T38" s="172"/>
      <c r="U38" s="171"/>
      <c r="V38" s="171"/>
      <c r="W38" s="171"/>
      <c r="X38" s="171"/>
      <c r="AL38" s="193"/>
      <c r="AM38" s="193"/>
      <c r="AN38" s="193"/>
      <c r="AO38" s="194"/>
    </row>
    <row r="39" spans="1:41" ht="13.25" customHeight="1">
      <c r="A39" s="355" t="s">
        <v>22</v>
      </c>
      <c r="B39" s="188" t="s">
        <v>278</v>
      </c>
      <c r="C39" s="188" t="s">
        <v>23</v>
      </c>
      <c r="D39" s="188"/>
      <c r="E39" s="188" t="s">
        <v>14</v>
      </c>
      <c r="F39" s="184">
        <v>10.227483141826657</v>
      </c>
      <c r="G39" s="183">
        <v>248</v>
      </c>
      <c r="H39" s="183">
        <v>6.2</v>
      </c>
      <c r="I39" s="183">
        <v>60</v>
      </c>
      <c r="J39" s="183" t="s">
        <v>17</v>
      </c>
      <c r="K39" s="183">
        <v>40</v>
      </c>
      <c r="L39" s="183">
        <v>76</v>
      </c>
      <c r="M39" s="183"/>
      <c r="N39" s="190">
        <f t="shared" si="0"/>
        <v>1.2666666666666666</v>
      </c>
      <c r="O39" s="190">
        <f t="shared" si="1"/>
        <v>6.4516129032258061</v>
      </c>
      <c r="P39" s="190">
        <f t="shared" si="2"/>
        <v>0.65517241379310343</v>
      </c>
      <c r="Q39" s="191"/>
      <c r="R39" s="171"/>
      <c r="T39" s="172"/>
      <c r="U39" s="171"/>
      <c r="V39" s="171"/>
      <c r="W39" s="171"/>
      <c r="X39" s="171"/>
      <c r="AL39" s="193"/>
      <c r="AM39" s="193"/>
      <c r="AN39" s="193"/>
      <c r="AO39" s="194"/>
    </row>
    <row r="40" spans="1:41" ht="13.25" customHeight="1">
      <c r="A40" s="355" t="s">
        <v>15</v>
      </c>
      <c r="B40" s="188" t="s">
        <v>278</v>
      </c>
      <c r="C40" s="188" t="s">
        <v>13</v>
      </c>
      <c r="D40" s="188"/>
      <c r="E40" s="188" t="s">
        <v>14</v>
      </c>
      <c r="F40" s="184">
        <v>8.8091766525445987</v>
      </c>
      <c r="G40" s="183">
        <v>298</v>
      </c>
      <c r="H40" s="183">
        <v>54</v>
      </c>
      <c r="I40" s="183">
        <v>50</v>
      </c>
      <c r="J40" s="183">
        <v>2</v>
      </c>
      <c r="K40" s="183">
        <v>30</v>
      </c>
      <c r="L40" s="183">
        <v>77</v>
      </c>
      <c r="M40" s="183"/>
      <c r="N40" s="190">
        <f t="shared" si="0"/>
        <v>1.54</v>
      </c>
      <c r="O40" s="190">
        <f t="shared" si="1"/>
        <v>0.55555555555555558</v>
      </c>
      <c r="P40" s="190">
        <f t="shared" si="2"/>
        <v>0.71962616822429903</v>
      </c>
      <c r="Q40" s="191"/>
      <c r="R40" s="171"/>
      <c r="T40" s="172"/>
      <c r="U40" s="171"/>
      <c r="V40" s="171"/>
      <c r="W40" s="171"/>
      <c r="X40" s="171"/>
      <c r="AL40" s="193"/>
      <c r="AM40" s="193"/>
      <c r="AN40" s="193"/>
      <c r="AO40" s="194"/>
    </row>
    <row r="41" spans="1:41" ht="13.25" customHeight="1">
      <c r="A41" s="354" t="s">
        <v>12</v>
      </c>
      <c r="B41" s="188" t="s">
        <v>278</v>
      </c>
      <c r="C41" s="188" t="s">
        <v>13</v>
      </c>
      <c r="D41" s="188" t="s">
        <v>56</v>
      </c>
      <c r="E41" s="188" t="s">
        <v>80</v>
      </c>
      <c r="F41" s="184">
        <v>8.3326150767178113</v>
      </c>
      <c r="G41" s="183">
        <v>176</v>
      </c>
      <c r="H41" s="183">
        <v>5.7</v>
      </c>
      <c r="I41" s="183">
        <v>50</v>
      </c>
      <c r="J41" s="183">
        <v>2</v>
      </c>
      <c r="K41" s="183">
        <v>40</v>
      </c>
      <c r="L41" s="183">
        <v>150</v>
      </c>
      <c r="M41" s="183"/>
      <c r="N41" s="195">
        <f t="shared" si="0"/>
        <v>3</v>
      </c>
      <c r="O41" s="190">
        <f t="shared" si="1"/>
        <v>7.0175438596491224</v>
      </c>
      <c r="P41" s="190">
        <f t="shared" si="2"/>
        <v>0.78947368421052633</v>
      </c>
      <c r="Q41" s="171"/>
      <c r="R41" s="171"/>
      <c r="T41" s="172"/>
      <c r="U41" s="171"/>
      <c r="V41" s="171"/>
      <c r="W41" s="171"/>
      <c r="X41" s="171"/>
      <c r="AL41" s="193"/>
      <c r="AM41" s="193"/>
      <c r="AN41" s="193"/>
      <c r="AO41" s="194"/>
    </row>
    <row r="42" spans="1:41" ht="13.25" customHeight="1">
      <c r="A42" s="355" t="s">
        <v>16</v>
      </c>
      <c r="B42" s="188" t="s">
        <v>278</v>
      </c>
      <c r="C42" s="188" t="s">
        <v>13</v>
      </c>
      <c r="D42" s="188"/>
      <c r="E42" s="188" t="s">
        <v>14</v>
      </c>
      <c r="F42" s="184">
        <v>7.8971120666784609</v>
      </c>
      <c r="G42" s="183">
        <v>281</v>
      </c>
      <c r="H42" s="183">
        <v>8.8000000000000007</v>
      </c>
      <c r="I42" s="183">
        <v>50</v>
      </c>
      <c r="J42" s="183" t="s">
        <v>17</v>
      </c>
      <c r="K42" s="183">
        <v>30</v>
      </c>
      <c r="L42" s="183">
        <v>75</v>
      </c>
      <c r="M42" s="183"/>
      <c r="N42" s="190">
        <f t="shared" si="0"/>
        <v>1.5</v>
      </c>
      <c r="O42" s="190">
        <f t="shared" si="1"/>
        <v>3.4090909090909087</v>
      </c>
      <c r="P42" s="190">
        <f t="shared" si="2"/>
        <v>0.7142857142857143</v>
      </c>
      <c r="Q42" s="191"/>
      <c r="R42" s="171"/>
      <c r="T42" s="172"/>
      <c r="U42" s="171"/>
      <c r="V42" s="171"/>
      <c r="W42" s="171"/>
      <c r="X42" s="171"/>
      <c r="AL42" s="193"/>
      <c r="AM42" s="193"/>
      <c r="AN42" s="193"/>
      <c r="AO42" s="194"/>
    </row>
    <row r="43" spans="1:41" ht="13.25" customHeight="1">
      <c r="A43" s="355" t="s">
        <v>18</v>
      </c>
      <c r="B43" s="188" t="s">
        <v>278</v>
      </c>
      <c r="C43" s="188" t="s">
        <v>19</v>
      </c>
      <c r="D43" s="188"/>
      <c r="E43" s="188" t="s">
        <v>14</v>
      </c>
      <c r="F43" s="184">
        <v>6.9145560925250802</v>
      </c>
      <c r="G43" s="183">
        <v>149</v>
      </c>
      <c r="H43" s="183">
        <v>4.8</v>
      </c>
      <c r="I43" s="183">
        <v>40</v>
      </c>
      <c r="J43" s="183" t="s">
        <v>17</v>
      </c>
      <c r="K43" s="183">
        <v>20</v>
      </c>
      <c r="L43" s="183">
        <v>61</v>
      </c>
      <c r="M43" s="183"/>
      <c r="N43" s="190">
        <f t="shared" si="0"/>
        <v>1.5249999999999999</v>
      </c>
      <c r="O43" s="190">
        <f t="shared" si="1"/>
        <v>4.166666666666667</v>
      </c>
      <c r="P43" s="190">
        <f t="shared" si="2"/>
        <v>0.75308641975308643</v>
      </c>
      <c r="Q43" s="191"/>
      <c r="R43" s="171"/>
      <c r="T43" s="172"/>
      <c r="U43" s="171"/>
      <c r="V43" s="171"/>
      <c r="W43" s="171"/>
      <c r="X43" s="171"/>
      <c r="AL43" s="193"/>
      <c r="AM43" s="193"/>
      <c r="AN43" s="193"/>
      <c r="AO43" s="194"/>
    </row>
    <row r="44" spans="1:41">
      <c r="A44" s="355" t="s">
        <v>20</v>
      </c>
      <c r="B44" s="188" t="s">
        <v>278</v>
      </c>
      <c r="C44" s="188" t="s">
        <v>19</v>
      </c>
      <c r="D44" s="188"/>
      <c r="E44" s="188" t="s">
        <v>14</v>
      </c>
      <c r="F44" s="184">
        <v>5.354010782732245</v>
      </c>
      <c r="G44" s="183">
        <v>117</v>
      </c>
      <c r="H44" s="183">
        <v>6</v>
      </c>
      <c r="I44" s="183">
        <v>40</v>
      </c>
      <c r="J44" s="183">
        <v>3</v>
      </c>
      <c r="K44" s="183">
        <v>30</v>
      </c>
      <c r="L44" s="183">
        <v>69</v>
      </c>
      <c r="M44" s="183"/>
      <c r="N44" s="190">
        <f t="shared" si="0"/>
        <v>1.7250000000000001</v>
      </c>
      <c r="O44" s="190">
        <f t="shared" si="1"/>
        <v>5</v>
      </c>
      <c r="P44" s="190">
        <f t="shared" si="2"/>
        <v>0.69696969696969702</v>
      </c>
      <c r="Q44" s="191"/>
      <c r="R44" s="171"/>
      <c r="T44" s="172"/>
      <c r="U44" s="171"/>
      <c r="V44" s="171"/>
      <c r="W44" s="171"/>
      <c r="X44" s="171"/>
      <c r="AL44" s="193"/>
      <c r="AM44" s="193"/>
      <c r="AN44" s="193"/>
      <c r="AO44" s="194"/>
    </row>
    <row r="45" spans="1:41">
      <c r="A45" s="191"/>
      <c r="B45" s="191"/>
      <c r="C45" s="191"/>
      <c r="D45" s="191"/>
      <c r="E45" s="191"/>
      <c r="O45" s="196"/>
      <c r="P45" s="194"/>
      <c r="R45" s="197"/>
      <c r="AL45" s="193"/>
      <c r="AM45" s="193"/>
      <c r="AN45" s="193"/>
      <c r="AO45" s="194"/>
    </row>
    <row r="46" spans="1:41">
      <c r="AL46" s="193"/>
      <c r="AM46" s="193"/>
      <c r="AN46" s="193"/>
      <c r="AO46" s="194"/>
    </row>
    <row r="47" spans="1:41">
      <c r="AL47" s="193"/>
      <c r="AM47" s="193"/>
      <c r="AN47" s="193"/>
      <c r="AO47" s="194"/>
    </row>
    <row r="48" spans="1:41">
      <c r="AL48" s="193"/>
      <c r="AM48" s="193"/>
      <c r="AN48" s="193"/>
      <c r="AO48" s="194"/>
    </row>
    <row r="49" spans="38:41">
      <c r="AL49" s="193"/>
      <c r="AM49" s="193"/>
      <c r="AN49" s="193"/>
      <c r="AO49" s="194"/>
    </row>
    <row r="50" spans="38:41">
      <c r="AL50" s="193"/>
      <c r="AM50" s="193"/>
      <c r="AN50" s="193"/>
      <c r="AO50" s="194"/>
    </row>
    <row r="51" spans="38:41">
      <c r="AL51" s="193"/>
      <c r="AM51" s="193"/>
      <c r="AN51" s="193"/>
      <c r="AO51" s="194"/>
    </row>
  </sheetData>
  <autoFilter ref="A6:P6" xr:uid="{A6AC0C39-6CEB-9B41-A84F-099B3A01FB55}">
    <sortState xmlns:xlrd2="http://schemas.microsoft.com/office/spreadsheetml/2017/richdata2" ref="A7:P44">
      <sortCondition descending="1" ref="F6:F44"/>
    </sortState>
  </autoFilter>
  <sortState xmlns:xlrd2="http://schemas.microsoft.com/office/spreadsheetml/2017/richdata2" ref="A7:L44">
    <sortCondition ref="E7:E44"/>
    <sortCondition ref="A7:A44"/>
  </sortState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R57"/>
  <sheetViews>
    <sheetView zoomScale="173" zoomScaleNormal="173" workbookViewId="0">
      <pane ySplit="6" topLeftCell="A49" activePane="bottomLeft" state="frozen"/>
      <selection pane="bottomLeft" sqref="A1:A2"/>
    </sheetView>
  </sheetViews>
  <sheetFormatPr baseColWidth="10" defaultColWidth="8.83203125" defaultRowHeight="14"/>
  <cols>
    <col min="1" max="1" width="11.1640625" style="110" customWidth="1"/>
    <col min="2" max="2" width="15.6640625" style="110" customWidth="1"/>
    <col min="3" max="3" width="11.5" style="110" customWidth="1"/>
    <col min="4" max="4" width="10.1640625" style="110" customWidth="1"/>
    <col min="5" max="5" width="9" style="110" customWidth="1"/>
    <col min="6" max="6" width="6.6640625" style="147" customWidth="1"/>
    <col min="7" max="7" width="6.1640625" style="148" customWidth="1"/>
    <col min="8" max="9" width="6.5" style="110" customWidth="1"/>
    <col min="10" max="10" width="5.5" style="110" customWidth="1"/>
    <col min="11" max="11" width="6.5" style="110" customWidth="1"/>
    <col min="12" max="12" width="6.5" style="132" customWidth="1"/>
    <col min="13" max="13" width="5.33203125" style="131" customWidth="1"/>
    <col min="14" max="15" width="6.5" style="130" customWidth="1"/>
    <col min="16" max="18" width="6.6640625" style="130" customWidth="1"/>
    <col min="19" max="16384" width="8.83203125" style="110"/>
  </cols>
  <sheetData>
    <row r="1" spans="1:16">
      <c r="A1" s="170" t="s">
        <v>344</v>
      </c>
    </row>
    <row r="2" spans="1:16">
      <c r="A2" s="170" t="s">
        <v>345</v>
      </c>
    </row>
    <row r="4" spans="1:16">
      <c r="A4" s="149" t="s">
        <v>280</v>
      </c>
      <c r="B4" s="111" t="s">
        <v>104</v>
      </c>
      <c r="C4" s="111" t="s">
        <v>61</v>
      </c>
      <c r="D4" s="111" t="s">
        <v>105</v>
      </c>
      <c r="E4" s="111" t="s">
        <v>277</v>
      </c>
      <c r="F4" s="112" t="s">
        <v>0</v>
      </c>
      <c r="G4" s="150" t="s">
        <v>5</v>
      </c>
      <c r="H4" s="111" t="s">
        <v>6</v>
      </c>
      <c r="I4" s="111" t="s">
        <v>3</v>
      </c>
      <c r="J4" s="111" t="s">
        <v>2</v>
      </c>
      <c r="K4" s="111" t="s">
        <v>4</v>
      </c>
      <c r="L4" s="111" t="s">
        <v>1</v>
      </c>
      <c r="M4" s="113" t="s">
        <v>62</v>
      </c>
      <c r="N4" s="113" t="s">
        <v>7</v>
      </c>
      <c r="O4" s="113" t="s">
        <v>8</v>
      </c>
      <c r="P4" s="113" t="s">
        <v>106</v>
      </c>
    </row>
    <row r="5" spans="1:16">
      <c r="A5" s="129"/>
      <c r="B5" s="114" t="s">
        <v>279</v>
      </c>
      <c r="C5" s="114"/>
      <c r="D5" s="114"/>
      <c r="E5" s="114"/>
      <c r="F5" s="115" t="s">
        <v>10</v>
      </c>
      <c r="G5" s="124" t="s">
        <v>11</v>
      </c>
      <c r="H5" s="124" t="s">
        <v>11</v>
      </c>
      <c r="I5" s="124" t="s">
        <v>11</v>
      </c>
      <c r="J5" s="114" t="s">
        <v>11</v>
      </c>
      <c r="K5" s="124" t="s">
        <v>11</v>
      </c>
      <c r="L5" s="114" t="s">
        <v>11</v>
      </c>
      <c r="M5" s="116" t="s">
        <v>10</v>
      </c>
      <c r="N5" s="116"/>
      <c r="O5" s="116"/>
      <c r="P5" s="116"/>
    </row>
    <row r="6" spans="1:16">
      <c r="A6" s="151"/>
      <c r="B6" s="151"/>
      <c r="C6" s="151"/>
      <c r="D6" s="151"/>
      <c r="E6" s="151"/>
      <c r="F6" s="152"/>
      <c r="G6" s="153"/>
      <c r="H6" s="153"/>
      <c r="I6" s="153"/>
      <c r="J6" s="151"/>
      <c r="K6" s="153"/>
      <c r="L6" s="154"/>
      <c r="M6" s="155"/>
      <c r="N6" s="156"/>
      <c r="O6" s="156"/>
      <c r="P6" s="156"/>
    </row>
    <row r="7" spans="1:16">
      <c r="A7" s="157" t="s">
        <v>133</v>
      </c>
      <c r="B7" s="121" t="s">
        <v>134</v>
      </c>
      <c r="C7" s="121" t="s">
        <v>132</v>
      </c>
      <c r="D7" s="121"/>
      <c r="E7" s="122" t="s">
        <v>14</v>
      </c>
      <c r="F7" s="158">
        <v>26.655383964459485</v>
      </c>
      <c r="G7" s="159">
        <v>294</v>
      </c>
      <c r="H7" s="118">
        <v>17.399999999999999</v>
      </c>
      <c r="I7" s="118">
        <v>148</v>
      </c>
      <c r="J7" s="129" t="s">
        <v>73</v>
      </c>
      <c r="K7" s="118">
        <v>52</v>
      </c>
      <c r="L7" s="114">
        <v>92</v>
      </c>
      <c r="M7" s="116">
        <v>0.28000000000000003</v>
      </c>
      <c r="N7" s="116">
        <f t="shared" ref="N7:N13" si="0">+(L7/I7)</f>
        <v>0.6216216216216216</v>
      </c>
      <c r="O7" s="116">
        <f t="shared" ref="O7:O38" si="1">+(K7/H7)</f>
        <v>2.9885057471264371</v>
      </c>
      <c r="P7" s="116">
        <f t="shared" ref="P7:P38" si="2">+(L7/(L7+K7))</f>
        <v>0.63888888888888884</v>
      </c>
    </row>
    <row r="8" spans="1:16">
      <c r="A8" s="157" t="s">
        <v>140</v>
      </c>
      <c r="B8" s="121" t="s">
        <v>137</v>
      </c>
      <c r="C8" s="121" t="s">
        <v>132</v>
      </c>
      <c r="D8" s="121"/>
      <c r="E8" s="122" t="s">
        <v>14</v>
      </c>
      <c r="F8" s="115">
        <v>26.462683481496796</v>
      </c>
      <c r="G8" s="159">
        <v>225</v>
      </c>
      <c r="H8" s="118">
        <v>14.4</v>
      </c>
      <c r="I8" s="118">
        <v>265</v>
      </c>
      <c r="J8" s="129" t="s">
        <v>73</v>
      </c>
      <c r="K8" s="118">
        <v>43</v>
      </c>
      <c r="L8" s="137">
        <v>123</v>
      </c>
      <c r="M8" s="116">
        <v>0.28999999999999998</v>
      </c>
      <c r="N8" s="116">
        <f t="shared" si="0"/>
        <v>0.46415094339622642</v>
      </c>
      <c r="O8" s="116">
        <f t="shared" si="1"/>
        <v>2.9861111111111112</v>
      </c>
      <c r="P8" s="116">
        <f t="shared" si="2"/>
        <v>0.74096385542168675</v>
      </c>
    </row>
    <row r="9" spans="1:16">
      <c r="A9" s="157" t="s">
        <v>151</v>
      </c>
      <c r="B9" s="121" t="s">
        <v>125</v>
      </c>
      <c r="C9" s="121" t="s">
        <v>126</v>
      </c>
      <c r="D9" s="121" t="s">
        <v>152</v>
      </c>
      <c r="E9" s="121" t="s">
        <v>28</v>
      </c>
      <c r="F9" s="115">
        <v>26.449428692340245</v>
      </c>
      <c r="G9" s="159">
        <v>264</v>
      </c>
      <c r="H9" s="118">
        <v>31.5</v>
      </c>
      <c r="I9" s="118">
        <v>193</v>
      </c>
      <c r="J9" s="129" t="s">
        <v>73</v>
      </c>
      <c r="K9" s="123">
        <v>68</v>
      </c>
      <c r="L9" s="114">
        <v>93</v>
      </c>
      <c r="M9" s="116">
        <v>0.32</v>
      </c>
      <c r="N9" s="116">
        <f t="shared" si="0"/>
        <v>0.48186528497409326</v>
      </c>
      <c r="O9" s="116">
        <f t="shared" si="1"/>
        <v>2.1587301587301586</v>
      </c>
      <c r="P9" s="116">
        <f t="shared" si="2"/>
        <v>0.57763975155279501</v>
      </c>
    </row>
    <row r="10" spans="1:16">
      <c r="A10" s="157" t="s">
        <v>163</v>
      </c>
      <c r="B10" s="121" t="s">
        <v>137</v>
      </c>
      <c r="C10" s="121" t="s">
        <v>132</v>
      </c>
      <c r="D10" s="121" t="s">
        <v>164</v>
      </c>
      <c r="E10" s="121" t="s">
        <v>28</v>
      </c>
      <c r="F10" s="115">
        <v>26.006449599500677</v>
      </c>
      <c r="G10" s="159">
        <v>164</v>
      </c>
      <c r="H10" s="118">
        <v>30.1</v>
      </c>
      <c r="I10" s="118">
        <v>223</v>
      </c>
      <c r="J10" s="129" t="s">
        <v>73</v>
      </c>
      <c r="K10" s="118">
        <v>35</v>
      </c>
      <c r="L10" s="114">
        <v>101</v>
      </c>
      <c r="M10" s="116">
        <v>0.24</v>
      </c>
      <c r="N10" s="116">
        <f t="shared" si="0"/>
        <v>0.452914798206278</v>
      </c>
      <c r="O10" s="116">
        <f t="shared" si="1"/>
        <v>1.1627906976744184</v>
      </c>
      <c r="P10" s="116">
        <f t="shared" si="2"/>
        <v>0.74264705882352944</v>
      </c>
    </row>
    <row r="11" spans="1:16">
      <c r="A11" s="157" t="s">
        <v>160</v>
      </c>
      <c r="B11" s="121" t="s">
        <v>137</v>
      </c>
      <c r="C11" s="121" t="s">
        <v>132</v>
      </c>
      <c r="D11" s="121" t="s">
        <v>161</v>
      </c>
      <c r="E11" s="121" t="s">
        <v>28</v>
      </c>
      <c r="F11" s="115">
        <v>25.794073758260506</v>
      </c>
      <c r="G11" s="159">
        <v>245</v>
      </c>
      <c r="H11" s="118">
        <v>19</v>
      </c>
      <c r="I11" s="118">
        <v>169</v>
      </c>
      <c r="J11" s="129" t="s">
        <v>73</v>
      </c>
      <c r="K11" s="118">
        <v>56</v>
      </c>
      <c r="L11" s="114">
        <v>92</v>
      </c>
      <c r="M11" s="116">
        <v>0.26</v>
      </c>
      <c r="N11" s="116">
        <f t="shared" si="0"/>
        <v>0.54437869822485208</v>
      </c>
      <c r="O11" s="116">
        <f t="shared" si="1"/>
        <v>2.9473684210526314</v>
      </c>
      <c r="P11" s="116">
        <f t="shared" si="2"/>
        <v>0.6216216216216216</v>
      </c>
    </row>
    <row r="12" spans="1:16">
      <c r="A12" s="157" t="s">
        <v>165</v>
      </c>
      <c r="B12" s="121" t="s">
        <v>137</v>
      </c>
      <c r="C12" s="121" t="s">
        <v>132</v>
      </c>
      <c r="D12" s="121" t="s">
        <v>166</v>
      </c>
      <c r="E12" s="121" t="s">
        <v>28</v>
      </c>
      <c r="F12" s="115">
        <v>25.501493811352965</v>
      </c>
      <c r="G12" s="159">
        <v>182</v>
      </c>
      <c r="H12" s="123">
        <v>48</v>
      </c>
      <c r="I12" s="118">
        <v>255</v>
      </c>
      <c r="J12" s="129" t="s">
        <v>73</v>
      </c>
      <c r="K12" s="118">
        <v>54</v>
      </c>
      <c r="L12" s="114">
        <v>89</v>
      </c>
      <c r="M12" s="116">
        <v>0.28000000000000003</v>
      </c>
      <c r="N12" s="116">
        <f t="shared" si="0"/>
        <v>0.34901960784313724</v>
      </c>
      <c r="O12" s="116">
        <f t="shared" si="1"/>
        <v>1.125</v>
      </c>
      <c r="P12" s="116">
        <f t="shared" si="2"/>
        <v>0.6223776223776224</v>
      </c>
    </row>
    <row r="13" spans="1:16">
      <c r="A13" s="157" t="s">
        <v>110</v>
      </c>
      <c r="B13" s="121" t="s">
        <v>108</v>
      </c>
      <c r="C13" s="121" t="s">
        <v>109</v>
      </c>
      <c r="D13" s="121"/>
      <c r="E13" s="122" t="s">
        <v>14</v>
      </c>
      <c r="F13" s="141">
        <v>25.279054497701903</v>
      </c>
      <c r="G13" s="124">
        <v>121</v>
      </c>
      <c r="H13" s="118">
        <v>13</v>
      </c>
      <c r="I13" s="118">
        <v>70</v>
      </c>
      <c r="J13" s="129">
        <v>1</v>
      </c>
      <c r="K13" s="118">
        <v>49</v>
      </c>
      <c r="L13" s="114">
        <v>90</v>
      </c>
      <c r="M13" s="116"/>
      <c r="N13" s="116">
        <f t="shared" si="0"/>
        <v>1.2857142857142858</v>
      </c>
      <c r="O13" s="116">
        <f t="shared" si="1"/>
        <v>3.7692307692307692</v>
      </c>
      <c r="P13" s="116">
        <f t="shared" si="2"/>
        <v>0.64748201438848918</v>
      </c>
    </row>
    <row r="14" spans="1:16">
      <c r="A14" s="157" t="s">
        <v>159</v>
      </c>
      <c r="B14" s="121" t="s">
        <v>287</v>
      </c>
      <c r="C14" s="121" t="s">
        <v>126</v>
      </c>
      <c r="D14" s="121" t="s">
        <v>152</v>
      </c>
      <c r="E14" s="121" t="s">
        <v>28</v>
      </c>
      <c r="F14" s="141">
        <v>25.107985380440802</v>
      </c>
      <c r="G14" s="159"/>
      <c r="H14" s="118">
        <v>17.5</v>
      </c>
      <c r="I14" s="118"/>
      <c r="J14" s="160" t="s">
        <v>73</v>
      </c>
      <c r="K14" s="118">
        <v>39</v>
      </c>
      <c r="L14" s="118">
        <v>85</v>
      </c>
      <c r="M14" s="116"/>
      <c r="N14" s="116"/>
      <c r="O14" s="116">
        <f t="shared" si="1"/>
        <v>2.2285714285714286</v>
      </c>
      <c r="P14" s="116">
        <f t="shared" si="2"/>
        <v>0.68548387096774188</v>
      </c>
    </row>
    <row r="15" spans="1:16">
      <c r="A15" s="157" t="s">
        <v>156</v>
      </c>
      <c r="B15" s="121" t="s">
        <v>287</v>
      </c>
      <c r="C15" s="121" t="s">
        <v>126</v>
      </c>
      <c r="D15" s="121" t="s">
        <v>152</v>
      </c>
      <c r="E15" s="121" t="s">
        <v>28</v>
      </c>
      <c r="F15" s="141">
        <v>24.906654952778386</v>
      </c>
      <c r="G15" s="159"/>
      <c r="H15" s="118">
        <v>16.100000000000001</v>
      </c>
      <c r="I15" s="118"/>
      <c r="J15" s="160" t="s">
        <v>73</v>
      </c>
      <c r="K15" s="118">
        <v>52</v>
      </c>
      <c r="L15" s="118">
        <v>81</v>
      </c>
      <c r="M15" s="116"/>
      <c r="N15" s="116"/>
      <c r="O15" s="116">
        <f t="shared" si="1"/>
        <v>3.2298136645962732</v>
      </c>
      <c r="P15" s="116">
        <f t="shared" si="2"/>
        <v>0.60902255639097747</v>
      </c>
    </row>
    <row r="16" spans="1:16">
      <c r="A16" s="157" t="s">
        <v>128</v>
      </c>
      <c r="B16" s="121" t="s">
        <v>125</v>
      </c>
      <c r="C16" s="121" t="s">
        <v>126</v>
      </c>
      <c r="D16" s="121"/>
      <c r="E16" s="122" t="s">
        <v>14</v>
      </c>
      <c r="F16" s="115">
        <v>24.805549716207693</v>
      </c>
      <c r="G16" s="159">
        <v>198</v>
      </c>
      <c r="H16" s="118">
        <v>19.399999999999999</v>
      </c>
      <c r="I16" s="118">
        <v>183</v>
      </c>
      <c r="J16" s="129" t="s">
        <v>73</v>
      </c>
      <c r="K16" s="118">
        <v>57</v>
      </c>
      <c r="L16" s="114">
        <v>107</v>
      </c>
      <c r="M16" s="116">
        <v>0.18</v>
      </c>
      <c r="N16" s="116">
        <f>+(L16/I16)</f>
        <v>0.58469945355191255</v>
      </c>
      <c r="O16" s="116">
        <f t="shared" si="1"/>
        <v>2.9381443298969074</v>
      </c>
      <c r="P16" s="116">
        <f t="shared" si="2"/>
        <v>0.65243902439024393</v>
      </c>
    </row>
    <row r="17" spans="1:16">
      <c r="A17" s="157" t="s">
        <v>130</v>
      </c>
      <c r="B17" s="121" t="s">
        <v>131</v>
      </c>
      <c r="C17" s="121" t="s">
        <v>132</v>
      </c>
      <c r="D17" s="121"/>
      <c r="E17" s="122" t="s">
        <v>14</v>
      </c>
      <c r="F17" s="115">
        <v>24.781961284833017</v>
      </c>
      <c r="G17" s="159">
        <v>183</v>
      </c>
      <c r="H17" s="118">
        <v>12.4</v>
      </c>
      <c r="I17" s="118">
        <v>169</v>
      </c>
      <c r="J17" s="129" t="s">
        <v>73</v>
      </c>
      <c r="K17" s="118">
        <v>58</v>
      </c>
      <c r="L17" s="114">
        <v>105</v>
      </c>
      <c r="M17" s="116">
        <v>0.11</v>
      </c>
      <c r="N17" s="116">
        <f>+(L17/I17)</f>
        <v>0.62130177514792895</v>
      </c>
      <c r="O17" s="116">
        <f t="shared" si="1"/>
        <v>4.67741935483871</v>
      </c>
      <c r="P17" s="116">
        <f t="shared" si="2"/>
        <v>0.64417177914110424</v>
      </c>
    </row>
    <row r="18" spans="1:16">
      <c r="A18" s="157" t="s">
        <v>107</v>
      </c>
      <c r="B18" s="121" t="s">
        <v>108</v>
      </c>
      <c r="C18" s="121" t="s">
        <v>109</v>
      </c>
      <c r="D18" s="121"/>
      <c r="E18" s="122" t="s">
        <v>14</v>
      </c>
      <c r="F18" s="141">
        <v>24.775542675304013</v>
      </c>
      <c r="G18" s="124">
        <v>92</v>
      </c>
      <c r="H18" s="118">
        <v>13</v>
      </c>
      <c r="I18" s="118">
        <v>40</v>
      </c>
      <c r="J18" s="129">
        <v>1</v>
      </c>
      <c r="K18" s="118">
        <v>28</v>
      </c>
      <c r="L18" s="114">
        <v>79</v>
      </c>
      <c r="M18" s="116"/>
      <c r="N18" s="136">
        <f>+(L18/I18)</f>
        <v>1.9750000000000001</v>
      </c>
      <c r="O18" s="116">
        <f t="shared" si="1"/>
        <v>2.1538461538461537</v>
      </c>
      <c r="P18" s="116">
        <f t="shared" si="2"/>
        <v>0.73831775700934577</v>
      </c>
    </row>
    <row r="19" spans="1:16">
      <c r="A19" s="157" t="s">
        <v>157</v>
      </c>
      <c r="B19" s="121" t="s">
        <v>287</v>
      </c>
      <c r="C19" s="121" t="s">
        <v>126</v>
      </c>
      <c r="D19" s="121" t="s">
        <v>155</v>
      </c>
      <c r="E19" s="121" t="s">
        <v>28</v>
      </c>
      <c r="F19" s="141">
        <v>24.684385382059794</v>
      </c>
      <c r="G19" s="159"/>
      <c r="H19" s="118">
        <v>18.7</v>
      </c>
      <c r="I19" s="118"/>
      <c r="J19" s="160" t="s">
        <v>73</v>
      </c>
      <c r="K19" s="118">
        <v>47</v>
      </c>
      <c r="L19" s="118">
        <v>86</v>
      </c>
      <c r="M19" s="116"/>
      <c r="N19" s="116"/>
      <c r="O19" s="116">
        <f t="shared" si="1"/>
        <v>2.5133689839572195</v>
      </c>
      <c r="P19" s="116">
        <f t="shared" si="2"/>
        <v>0.64661654135338342</v>
      </c>
    </row>
    <row r="20" spans="1:16">
      <c r="A20" s="157" t="s">
        <v>117</v>
      </c>
      <c r="B20" s="121" t="s">
        <v>108</v>
      </c>
      <c r="C20" s="121" t="s">
        <v>109</v>
      </c>
      <c r="D20" s="121"/>
      <c r="E20" s="122" t="s">
        <v>14</v>
      </c>
      <c r="F20" s="141">
        <v>24.604550379198269</v>
      </c>
      <c r="G20" s="159">
        <v>230</v>
      </c>
      <c r="H20" s="118">
        <v>16.2</v>
      </c>
      <c r="I20" s="118">
        <v>119</v>
      </c>
      <c r="J20" s="129" t="s">
        <v>73</v>
      </c>
      <c r="K20" s="118">
        <v>54</v>
      </c>
      <c r="L20" s="114">
        <v>98</v>
      </c>
      <c r="M20" s="116"/>
      <c r="N20" s="116">
        <f t="shared" ref="N20:N26" si="3">+(L20/I20)</f>
        <v>0.82352941176470584</v>
      </c>
      <c r="O20" s="116">
        <f t="shared" si="1"/>
        <v>3.3333333333333335</v>
      </c>
      <c r="P20" s="116">
        <f t="shared" si="2"/>
        <v>0.64473684210526316</v>
      </c>
    </row>
    <row r="21" spans="1:16">
      <c r="A21" s="157" t="s">
        <v>121</v>
      </c>
      <c r="B21" s="121" t="s">
        <v>108</v>
      </c>
      <c r="C21" s="121" t="s">
        <v>122</v>
      </c>
      <c r="D21" s="121"/>
      <c r="E21" s="122" t="s">
        <v>14</v>
      </c>
      <c r="F21" s="115">
        <v>24.473889321901794</v>
      </c>
      <c r="G21" s="159">
        <v>276</v>
      </c>
      <c r="H21" s="118">
        <v>19.100000000000001</v>
      </c>
      <c r="I21" s="118">
        <v>121</v>
      </c>
      <c r="J21" s="129" t="s">
        <v>73</v>
      </c>
      <c r="K21" s="118">
        <v>64</v>
      </c>
      <c r="L21" s="114">
        <v>92</v>
      </c>
      <c r="M21" s="116"/>
      <c r="N21" s="116">
        <f t="shared" si="3"/>
        <v>0.76033057851239672</v>
      </c>
      <c r="O21" s="116">
        <f t="shared" si="1"/>
        <v>3.3507853403141357</v>
      </c>
      <c r="P21" s="116">
        <f t="shared" si="2"/>
        <v>0.58974358974358976</v>
      </c>
    </row>
    <row r="22" spans="1:16">
      <c r="A22" s="157" t="s">
        <v>129</v>
      </c>
      <c r="B22" s="121" t="s">
        <v>125</v>
      </c>
      <c r="C22" s="121" t="s">
        <v>126</v>
      </c>
      <c r="D22" s="121"/>
      <c r="E22" s="122" t="s">
        <v>14</v>
      </c>
      <c r="F22" s="115">
        <v>24.375000000000004</v>
      </c>
      <c r="G22" s="159">
        <v>212</v>
      </c>
      <c r="H22" s="118">
        <v>19.399999999999999</v>
      </c>
      <c r="I22" s="118">
        <v>183</v>
      </c>
      <c r="J22" s="129" t="s">
        <v>73</v>
      </c>
      <c r="K22" s="118">
        <v>57</v>
      </c>
      <c r="L22" s="114">
        <v>98</v>
      </c>
      <c r="M22" s="116">
        <v>0.17</v>
      </c>
      <c r="N22" s="116">
        <f t="shared" si="3"/>
        <v>0.53551912568306015</v>
      </c>
      <c r="O22" s="116">
        <f t="shared" si="1"/>
        <v>2.9381443298969074</v>
      </c>
      <c r="P22" s="116">
        <f t="shared" si="2"/>
        <v>0.63225806451612898</v>
      </c>
    </row>
    <row r="23" spans="1:16">
      <c r="A23" s="157" t="s">
        <v>162</v>
      </c>
      <c r="B23" s="121" t="s">
        <v>137</v>
      </c>
      <c r="C23" s="121" t="s">
        <v>132</v>
      </c>
      <c r="D23" s="121" t="s">
        <v>72</v>
      </c>
      <c r="E23" s="121" t="s">
        <v>28</v>
      </c>
      <c r="F23" s="115">
        <v>24.201252520963802</v>
      </c>
      <c r="G23" s="159">
        <v>279</v>
      </c>
      <c r="H23" s="118">
        <v>18.5</v>
      </c>
      <c r="I23" s="118">
        <v>168</v>
      </c>
      <c r="J23" s="129" t="s">
        <v>73</v>
      </c>
      <c r="K23" s="118">
        <v>54</v>
      </c>
      <c r="L23" s="114">
        <v>99</v>
      </c>
      <c r="M23" s="116">
        <v>0.2</v>
      </c>
      <c r="N23" s="116">
        <f t="shared" si="3"/>
        <v>0.5892857142857143</v>
      </c>
      <c r="O23" s="116">
        <f t="shared" si="1"/>
        <v>2.9189189189189189</v>
      </c>
      <c r="P23" s="116">
        <f t="shared" si="2"/>
        <v>0.6470588235294118</v>
      </c>
    </row>
    <row r="24" spans="1:16">
      <c r="A24" s="157" t="s">
        <v>127</v>
      </c>
      <c r="B24" s="121" t="s">
        <v>125</v>
      </c>
      <c r="C24" s="121" t="s">
        <v>126</v>
      </c>
      <c r="D24" s="121"/>
      <c r="E24" s="122" t="s">
        <v>14</v>
      </c>
      <c r="F24" s="115">
        <v>24.089635854341736</v>
      </c>
      <c r="G24" s="159">
        <v>139</v>
      </c>
      <c r="H24" s="118">
        <v>11.3</v>
      </c>
      <c r="I24" s="118">
        <v>243</v>
      </c>
      <c r="J24" s="129" t="s">
        <v>73</v>
      </c>
      <c r="K24" s="118">
        <v>45</v>
      </c>
      <c r="L24" s="114">
        <v>103</v>
      </c>
      <c r="M24" s="116">
        <v>0.17</v>
      </c>
      <c r="N24" s="116">
        <f t="shared" si="3"/>
        <v>0.42386831275720166</v>
      </c>
      <c r="O24" s="116">
        <f t="shared" si="1"/>
        <v>3.9823008849557517</v>
      </c>
      <c r="P24" s="116">
        <f t="shared" si="2"/>
        <v>0.69594594594594594</v>
      </c>
    </row>
    <row r="25" spans="1:16">
      <c r="A25" s="157" t="s">
        <v>113</v>
      </c>
      <c r="B25" s="121" t="s">
        <v>108</v>
      </c>
      <c r="C25" s="121" t="s">
        <v>109</v>
      </c>
      <c r="D25" s="121"/>
      <c r="E25" s="122" t="s">
        <v>14</v>
      </c>
      <c r="F25" s="141">
        <v>23.858447488584471</v>
      </c>
      <c r="G25" s="124">
        <v>247</v>
      </c>
      <c r="H25" s="118">
        <v>21</v>
      </c>
      <c r="I25" s="118">
        <v>46</v>
      </c>
      <c r="J25" s="129" t="s">
        <v>112</v>
      </c>
      <c r="K25" s="118">
        <v>42</v>
      </c>
      <c r="L25" s="114">
        <v>80</v>
      </c>
      <c r="M25" s="116"/>
      <c r="N25" s="116">
        <f t="shared" si="3"/>
        <v>1.7391304347826086</v>
      </c>
      <c r="O25" s="116">
        <f t="shared" si="1"/>
        <v>2</v>
      </c>
      <c r="P25" s="116">
        <f t="shared" si="2"/>
        <v>0.65573770491803274</v>
      </c>
    </row>
    <row r="26" spans="1:16">
      <c r="A26" s="157" t="s">
        <v>123</v>
      </c>
      <c r="B26" s="121" t="s">
        <v>108</v>
      </c>
      <c r="C26" s="121" t="s">
        <v>122</v>
      </c>
      <c r="D26" s="121"/>
      <c r="E26" s="122" t="s">
        <v>14</v>
      </c>
      <c r="F26" s="115">
        <v>23.428178063331803</v>
      </c>
      <c r="G26" s="159">
        <v>260</v>
      </c>
      <c r="H26" s="118">
        <v>15.4</v>
      </c>
      <c r="I26" s="118">
        <v>104</v>
      </c>
      <c r="J26" s="129" t="s">
        <v>73</v>
      </c>
      <c r="K26" s="118">
        <v>60</v>
      </c>
      <c r="L26" s="114">
        <v>79</v>
      </c>
      <c r="M26" s="116"/>
      <c r="N26" s="116">
        <f t="shared" si="3"/>
        <v>0.75961538461538458</v>
      </c>
      <c r="O26" s="116">
        <f t="shared" si="1"/>
        <v>3.8961038961038961</v>
      </c>
      <c r="P26" s="116">
        <f t="shared" si="2"/>
        <v>0.56834532374100721</v>
      </c>
    </row>
    <row r="27" spans="1:16">
      <c r="A27" s="157" t="s">
        <v>153</v>
      </c>
      <c r="B27" s="121" t="s">
        <v>287</v>
      </c>
      <c r="C27" s="121" t="s">
        <v>126</v>
      </c>
      <c r="D27" s="121" t="s">
        <v>155</v>
      </c>
      <c r="E27" s="121" t="s">
        <v>28</v>
      </c>
      <c r="F27" s="141">
        <v>23.345462815556058</v>
      </c>
      <c r="G27" s="159"/>
      <c r="H27" s="118">
        <v>16.100000000000001</v>
      </c>
      <c r="I27" s="118"/>
      <c r="J27" s="160" t="s">
        <v>73</v>
      </c>
      <c r="K27" s="118">
        <v>43</v>
      </c>
      <c r="L27" s="118">
        <v>79</v>
      </c>
      <c r="M27" s="116"/>
      <c r="N27" s="116"/>
      <c r="O27" s="116">
        <f t="shared" si="1"/>
        <v>2.670807453416149</v>
      </c>
      <c r="P27" s="116">
        <f t="shared" si="2"/>
        <v>0.64754098360655743</v>
      </c>
    </row>
    <row r="28" spans="1:16">
      <c r="A28" s="157" t="s">
        <v>181</v>
      </c>
      <c r="B28" s="121" t="s">
        <v>142</v>
      </c>
      <c r="C28" s="121" t="s">
        <v>149</v>
      </c>
      <c r="D28" s="121" t="s">
        <v>178</v>
      </c>
      <c r="E28" s="121" t="s">
        <v>80</v>
      </c>
      <c r="F28" s="141">
        <v>23.274952521629032</v>
      </c>
      <c r="G28" s="161">
        <v>378</v>
      </c>
      <c r="H28" s="118">
        <v>9.4</v>
      </c>
      <c r="I28" s="118">
        <v>127</v>
      </c>
      <c r="J28" s="129" t="s">
        <v>73</v>
      </c>
      <c r="K28" s="118">
        <v>31</v>
      </c>
      <c r="L28" s="114">
        <v>93</v>
      </c>
      <c r="M28" s="116"/>
      <c r="N28" s="116">
        <f>+(L28/I28)</f>
        <v>0.73228346456692917</v>
      </c>
      <c r="O28" s="116">
        <f t="shared" si="1"/>
        <v>3.2978723404255317</v>
      </c>
      <c r="P28" s="136">
        <f t="shared" si="2"/>
        <v>0.75</v>
      </c>
    </row>
    <row r="29" spans="1:16">
      <c r="A29" s="157" t="s">
        <v>158</v>
      </c>
      <c r="B29" s="121" t="s">
        <v>287</v>
      </c>
      <c r="C29" s="121" t="s">
        <v>126</v>
      </c>
      <c r="D29" s="121" t="s">
        <v>31</v>
      </c>
      <c r="E29" s="121" t="s">
        <v>28</v>
      </c>
      <c r="F29" s="141">
        <v>23.228568209980853</v>
      </c>
      <c r="G29" s="159"/>
      <c r="H29" s="118">
        <v>18.3</v>
      </c>
      <c r="I29" s="118"/>
      <c r="J29" s="160" t="s">
        <v>73</v>
      </c>
      <c r="K29" s="118">
        <v>58</v>
      </c>
      <c r="L29" s="118">
        <v>73</v>
      </c>
      <c r="M29" s="116"/>
      <c r="N29" s="116"/>
      <c r="O29" s="116">
        <f t="shared" si="1"/>
        <v>3.1693989071038251</v>
      </c>
      <c r="P29" s="116">
        <f t="shared" si="2"/>
        <v>0.5572519083969466</v>
      </c>
    </row>
    <row r="30" spans="1:16">
      <c r="A30" s="157" t="s">
        <v>111</v>
      </c>
      <c r="B30" s="121" t="s">
        <v>108</v>
      </c>
      <c r="C30" s="121" t="s">
        <v>109</v>
      </c>
      <c r="D30" s="121"/>
      <c r="E30" s="122" t="s">
        <v>14</v>
      </c>
      <c r="F30" s="141">
        <v>23.214285714285712</v>
      </c>
      <c r="G30" s="124">
        <v>121</v>
      </c>
      <c r="H30" s="118">
        <v>24</v>
      </c>
      <c r="I30" s="118">
        <v>80</v>
      </c>
      <c r="J30" s="129" t="s">
        <v>112</v>
      </c>
      <c r="K30" s="118">
        <v>45</v>
      </c>
      <c r="L30" s="114">
        <v>75</v>
      </c>
      <c r="M30" s="116"/>
      <c r="N30" s="116">
        <f t="shared" ref="N30:N43" si="4">+(L30/I30)</f>
        <v>0.9375</v>
      </c>
      <c r="O30" s="116">
        <f t="shared" si="1"/>
        <v>1.875</v>
      </c>
      <c r="P30" s="116">
        <f t="shared" si="2"/>
        <v>0.625</v>
      </c>
    </row>
    <row r="31" spans="1:16">
      <c r="A31" s="157" t="s">
        <v>135</v>
      </c>
      <c r="B31" s="121" t="s">
        <v>134</v>
      </c>
      <c r="C31" s="121" t="s">
        <v>132</v>
      </c>
      <c r="D31" s="121"/>
      <c r="E31" s="122" t="s">
        <v>14</v>
      </c>
      <c r="F31" s="115">
        <v>23.203108137276061</v>
      </c>
      <c r="G31" s="159">
        <v>238</v>
      </c>
      <c r="H31" s="118">
        <v>19</v>
      </c>
      <c r="I31" s="118">
        <v>280</v>
      </c>
      <c r="J31" s="129" t="s">
        <v>73</v>
      </c>
      <c r="K31" s="118">
        <v>59</v>
      </c>
      <c r="L31" s="114">
        <v>100</v>
      </c>
      <c r="M31" s="116">
        <v>0.3</v>
      </c>
      <c r="N31" s="116">
        <f t="shared" si="4"/>
        <v>0.35714285714285715</v>
      </c>
      <c r="O31" s="116">
        <f t="shared" si="1"/>
        <v>3.1052631578947367</v>
      </c>
      <c r="P31" s="116">
        <f t="shared" si="2"/>
        <v>0.62893081761006286</v>
      </c>
    </row>
    <row r="32" spans="1:16">
      <c r="A32" s="157" t="s">
        <v>138</v>
      </c>
      <c r="B32" s="121" t="s">
        <v>137</v>
      </c>
      <c r="C32" s="121" t="s">
        <v>132</v>
      </c>
      <c r="D32" s="121"/>
      <c r="E32" s="122" t="s">
        <v>14</v>
      </c>
      <c r="F32" s="115">
        <v>23.192668853942749</v>
      </c>
      <c r="G32" s="159">
        <v>138</v>
      </c>
      <c r="H32" s="118">
        <v>15.3</v>
      </c>
      <c r="I32" s="118">
        <v>225</v>
      </c>
      <c r="J32" s="129" t="s">
        <v>73</v>
      </c>
      <c r="K32" s="118">
        <v>45</v>
      </c>
      <c r="L32" s="114">
        <v>100</v>
      </c>
      <c r="M32" s="116">
        <v>0.36</v>
      </c>
      <c r="N32" s="116">
        <f t="shared" si="4"/>
        <v>0.44444444444444442</v>
      </c>
      <c r="O32" s="116">
        <f t="shared" si="1"/>
        <v>2.9411764705882351</v>
      </c>
      <c r="P32" s="116">
        <f t="shared" si="2"/>
        <v>0.68965517241379315</v>
      </c>
    </row>
    <row r="33" spans="1:16">
      <c r="A33" s="157" t="s">
        <v>136</v>
      </c>
      <c r="B33" s="121" t="s">
        <v>137</v>
      </c>
      <c r="C33" s="121" t="s">
        <v>132</v>
      </c>
      <c r="D33" s="121"/>
      <c r="E33" s="122" t="s">
        <v>14</v>
      </c>
      <c r="F33" s="115">
        <v>22.930770910679186</v>
      </c>
      <c r="G33" s="159">
        <v>131</v>
      </c>
      <c r="H33" s="118">
        <v>16.3</v>
      </c>
      <c r="I33" s="123">
        <v>321</v>
      </c>
      <c r="J33" s="129" t="s">
        <v>73</v>
      </c>
      <c r="K33" s="118">
        <v>53</v>
      </c>
      <c r="L33" s="114">
        <v>100</v>
      </c>
      <c r="M33" s="136">
        <v>0.39</v>
      </c>
      <c r="N33" s="116">
        <f t="shared" si="4"/>
        <v>0.3115264797507788</v>
      </c>
      <c r="O33" s="116">
        <f t="shared" si="1"/>
        <v>3.2515337423312882</v>
      </c>
      <c r="P33" s="116">
        <f t="shared" si="2"/>
        <v>0.65359477124183007</v>
      </c>
    </row>
    <row r="34" spans="1:16">
      <c r="A34" s="157" t="s">
        <v>120</v>
      </c>
      <c r="B34" s="121" t="s">
        <v>108</v>
      </c>
      <c r="C34" s="121" t="s">
        <v>119</v>
      </c>
      <c r="D34" s="121"/>
      <c r="E34" s="122" t="s">
        <v>14</v>
      </c>
      <c r="F34" s="115">
        <v>22.210837887067399</v>
      </c>
      <c r="G34" s="159">
        <v>208</v>
      </c>
      <c r="H34" s="118">
        <v>31.5</v>
      </c>
      <c r="I34" s="118">
        <v>193</v>
      </c>
      <c r="J34" s="129" t="s">
        <v>73</v>
      </c>
      <c r="K34" s="123">
        <v>68</v>
      </c>
      <c r="L34" s="114">
        <v>82</v>
      </c>
      <c r="M34" s="116"/>
      <c r="N34" s="116">
        <f t="shared" si="4"/>
        <v>0.42487046632124353</v>
      </c>
      <c r="O34" s="116">
        <f t="shared" si="1"/>
        <v>2.1587301587301586</v>
      </c>
      <c r="P34" s="116">
        <f t="shared" si="2"/>
        <v>0.54666666666666663</v>
      </c>
    </row>
    <row r="35" spans="1:16">
      <c r="A35" s="157" t="s">
        <v>124</v>
      </c>
      <c r="B35" s="121" t="s">
        <v>125</v>
      </c>
      <c r="C35" s="121" t="s">
        <v>126</v>
      </c>
      <c r="D35" s="121"/>
      <c r="E35" s="122" t="s">
        <v>14</v>
      </c>
      <c r="F35" s="115">
        <v>22.138228941684662</v>
      </c>
      <c r="G35" s="159">
        <v>189</v>
      </c>
      <c r="H35" s="118">
        <v>17.3</v>
      </c>
      <c r="I35" s="118">
        <v>192</v>
      </c>
      <c r="J35" s="129" t="s">
        <v>73</v>
      </c>
      <c r="K35" s="118">
        <v>61</v>
      </c>
      <c r="L35" s="114">
        <v>92</v>
      </c>
      <c r="M35" s="116">
        <v>0.25</v>
      </c>
      <c r="N35" s="116">
        <f t="shared" si="4"/>
        <v>0.47916666666666669</v>
      </c>
      <c r="O35" s="116">
        <f t="shared" si="1"/>
        <v>3.5260115606936413</v>
      </c>
      <c r="P35" s="116">
        <f t="shared" si="2"/>
        <v>0.60130718954248363</v>
      </c>
    </row>
    <row r="36" spans="1:16">
      <c r="A36" s="157" t="s">
        <v>115</v>
      </c>
      <c r="B36" s="121" t="s">
        <v>108</v>
      </c>
      <c r="C36" s="121" t="s">
        <v>109</v>
      </c>
      <c r="D36" s="121"/>
      <c r="E36" s="122" t="s">
        <v>14</v>
      </c>
      <c r="F36" s="141">
        <v>21.85030218503022</v>
      </c>
      <c r="G36" s="124">
        <v>151</v>
      </c>
      <c r="H36" s="118">
        <v>13</v>
      </c>
      <c r="I36" s="118">
        <v>92</v>
      </c>
      <c r="J36" s="129">
        <v>2</v>
      </c>
      <c r="K36" s="118">
        <v>42</v>
      </c>
      <c r="L36" s="114">
        <v>75</v>
      </c>
      <c r="M36" s="116"/>
      <c r="N36" s="116">
        <f t="shared" si="4"/>
        <v>0.81521739130434778</v>
      </c>
      <c r="O36" s="116">
        <f t="shared" si="1"/>
        <v>3.2307692307692308</v>
      </c>
      <c r="P36" s="116">
        <f t="shared" si="2"/>
        <v>0.64102564102564108</v>
      </c>
    </row>
    <row r="37" spans="1:16">
      <c r="A37" s="157" t="s">
        <v>173</v>
      </c>
      <c r="B37" s="121" t="s">
        <v>142</v>
      </c>
      <c r="C37" s="121" t="s">
        <v>149</v>
      </c>
      <c r="D37" s="121" t="s">
        <v>72</v>
      </c>
      <c r="E37" s="121" t="s">
        <v>28</v>
      </c>
      <c r="F37" s="115">
        <v>21.580450650587114</v>
      </c>
      <c r="G37" s="159">
        <v>324</v>
      </c>
      <c r="H37" s="118">
        <v>16.5</v>
      </c>
      <c r="I37" s="118">
        <v>144</v>
      </c>
      <c r="J37" s="129" t="s">
        <v>73</v>
      </c>
      <c r="K37" s="118">
        <v>37</v>
      </c>
      <c r="L37" s="114">
        <v>80</v>
      </c>
      <c r="M37" s="116"/>
      <c r="N37" s="116">
        <f t="shared" si="4"/>
        <v>0.55555555555555558</v>
      </c>
      <c r="O37" s="116">
        <f t="shared" si="1"/>
        <v>2.2424242424242422</v>
      </c>
      <c r="P37" s="116">
        <f t="shared" si="2"/>
        <v>0.68376068376068377</v>
      </c>
    </row>
    <row r="38" spans="1:16">
      <c r="A38" s="157" t="s">
        <v>116</v>
      </c>
      <c r="B38" s="121" t="s">
        <v>108</v>
      </c>
      <c r="C38" s="121" t="s">
        <v>109</v>
      </c>
      <c r="D38" s="121"/>
      <c r="E38" s="122" t="s">
        <v>14</v>
      </c>
      <c r="F38" s="141">
        <v>21.51554557276274</v>
      </c>
      <c r="G38" s="124">
        <v>153</v>
      </c>
      <c r="H38" s="118">
        <v>15</v>
      </c>
      <c r="I38" s="118">
        <v>79</v>
      </c>
      <c r="J38" s="129">
        <v>1</v>
      </c>
      <c r="K38" s="118">
        <v>36</v>
      </c>
      <c r="L38" s="114">
        <v>64</v>
      </c>
      <c r="M38" s="116"/>
      <c r="N38" s="116">
        <f t="shared" si="4"/>
        <v>0.810126582278481</v>
      </c>
      <c r="O38" s="116">
        <f t="shared" si="1"/>
        <v>2.4</v>
      </c>
      <c r="P38" s="116">
        <f t="shared" si="2"/>
        <v>0.64</v>
      </c>
    </row>
    <row r="39" spans="1:16">
      <c r="A39" s="157" t="s">
        <v>172</v>
      </c>
      <c r="B39" s="121" t="s">
        <v>142</v>
      </c>
      <c r="C39" s="121" t="s">
        <v>149</v>
      </c>
      <c r="D39" s="121" t="s">
        <v>72</v>
      </c>
      <c r="E39" s="121" t="s">
        <v>28</v>
      </c>
      <c r="F39" s="115">
        <v>20.228681342167128</v>
      </c>
      <c r="G39" s="159">
        <v>330</v>
      </c>
      <c r="H39" s="118">
        <v>11.4</v>
      </c>
      <c r="I39" s="118">
        <v>135</v>
      </c>
      <c r="J39" s="129" t="s">
        <v>73</v>
      </c>
      <c r="K39" s="118">
        <v>31</v>
      </c>
      <c r="L39" s="114">
        <v>79</v>
      </c>
      <c r="M39" s="116"/>
      <c r="N39" s="116">
        <f t="shared" si="4"/>
        <v>0.58518518518518514</v>
      </c>
      <c r="O39" s="116">
        <f t="shared" ref="O39:O57" si="5">+(K39/H39)</f>
        <v>2.7192982456140351</v>
      </c>
      <c r="P39" s="116">
        <f t="shared" ref="P39:P57" si="6">+(L39/(L39+K39))</f>
        <v>0.71818181818181814</v>
      </c>
    </row>
    <row r="40" spans="1:16">
      <c r="A40" s="157" t="s">
        <v>170</v>
      </c>
      <c r="B40" s="121" t="s">
        <v>142</v>
      </c>
      <c r="C40" s="121" t="s">
        <v>149</v>
      </c>
      <c r="D40" s="121" t="s">
        <v>171</v>
      </c>
      <c r="E40" s="121" t="s">
        <v>28</v>
      </c>
      <c r="F40" s="115">
        <v>20.184966125389824</v>
      </c>
      <c r="G40" s="159">
        <v>306</v>
      </c>
      <c r="H40" s="118">
        <v>14.1</v>
      </c>
      <c r="I40" s="118">
        <v>132</v>
      </c>
      <c r="J40" s="129" t="s">
        <v>73</v>
      </c>
      <c r="K40" s="118">
        <v>42</v>
      </c>
      <c r="L40" s="114">
        <v>77</v>
      </c>
      <c r="M40" s="116"/>
      <c r="N40" s="116">
        <f t="shared" si="4"/>
        <v>0.58333333333333337</v>
      </c>
      <c r="O40" s="116">
        <f t="shared" si="5"/>
        <v>2.978723404255319</v>
      </c>
      <c r="P40" s="116">
        <f t="shared" si="6"/>
        <v>0.6470588235294118</v>
      </c>
    </row>
    <row r="41" spans="1:16">
      <c r="A41" s="157" t="s">
        <v>114</v>
      </c>
      <c r="B41" s="121" t="s">
        <v>108</v>
      </c>
      <c r="C41" s="121" t="s">
        <v>109</v>
      </c>
      <c r="D41" s="121"/>
      <c r="E41" s="122" t="s">
        <v>14</v>
      </c>
      <c r="F41" s="141">
        <v>19.72242512783053</v>
      </c>
      <c r="G41" s="124">
        <v>228</v>
      </c>
      <c r="H41" s="118">
        <v>15</v>
      </c>
      <c r="I41" s="118">
        <v>39</v>
      </c>
      <c r="J41" s="129" t="s">
        <v>112</v>
      </c>
      <c r="K41" s="118">
        <v>36</v>
      </c>
      <c r="L41" s="114">
        <v>63</v>
      </c>
      <c r="M41" s="116"/>
      <c r="N41" s="116">
        <f t="shared" si="4"/>
        <v>1.6153846153846154</v>
      </c>
      <c r="O41" s="116">
        <f t="shared" si="5"/>
        <v>2.4</v>
      </c>
      <c r="P41" s="116">
        <f t="shared" si="6"/>
        <v>0.63636363636363635</v>
      </c>
    </row>
    <row r="42" spans="1:16">
      <c r="A42" s="157" t="s">
        <v>169</v>
      </c>
      <c r="B42" s="121" t="s">
        <v>142</v>
      </c>
      <c r="C42" s="121" t="s">
        <v>149</v>
      </c>
      <c r="D42" s="121" t="s">
        <v>83</v>
      </c>
      <c r="E42" s="121" t="s">
        <v>28</v>
      </c>
      <c r="F42" s="115">
        <v>19.386947177921051</v>
      </c>
      <c r="G42" s="159">
        <v>299</v>
      </c>
      <c r="H42" s="118">
        <v>10.9</v>
      </c>
      <c r="I42" s="118">
        <v>159</v>
      </c>
      <c r="J42" s="129" t="s">
        <v>73</v>
      </c>
      <c r="K42" s="118">
        <v>29</v>
      </c>
      <c r="L42" s="114">
        <v>74</v>
      </c>
      <c r="M42" s="116"/>
      <c r="N42" s="116">
        <f t="shared" si="4"/>
        <v>0.46540880503144655</v>
      </c>
      <c r="O42" s="116">
        <f t="shared" si="5"/>
        <v>2.6605504587155964</v>
      </c>
      <c r="P42" s="116">
        <f t="shared" si="6"/>
        <v>0.71844660194174759</v>
      </c>
    </row>
    <row r="43" spans="1:16">
      <c r="A43" s="157" t="s">
        <v>177</v>
      </c>
      <c r="B43" s="121" t="s">
        <v>142</v>
      </c>
      <c r="C43" s="121" t="s">
        <v>149</v>
      </c>
      <c r="D43" s="121" t="s">
        <v>178</v>
      </c>
      <c r="E43" s="121" t="s">
        <v>80</v>
      </c>
      <c r="F43" s="141">
        <v>18.995030369961345</v>
      </c>
      <c r="G43" s="159">
        <v>270</v>
      </c>
      <c r="H43" s="118">
        <v>7.7</v>
      </c>
      <c r="I43" s="118">
        <v>135</v>
      </c>
      <c r="J43" s="129" t="s">
        <v>73</v>
      </c>
      <c r="K43" s="118">
        <v>25</v>
      </c>
      <c r="L43" s="114">
        <v>65</v>
      </c>
      <c r="M43" s="116"/>
      <c r="N43" s="116">
        <f t="shared" si="4"/>
        <v>0.48148148148148145</v>
      </c>
      <c r="O43" s="116">
        <f t="shared" si="5"/>
        <v>3.2467532467532467</v>
      </c>
      <c r="P43" s="116">
        <f t="shared" si="6"/>
        <v>0.72222222222222221</v>
      </c>
    </row>
    <row r="44" spans="1:16">
      <c r="A44" s="157" t="s">
        <v>176</v>
      </c>
      <c r="B44" s="121" t="s">
        <v>175</v>
      </c>
      <c r="C44" s="121" t="s">
        <v>126</v>
      </c>
      <c r="D44" s="121" t="s">
        <v>155</v>
      </c>
      <c r="E44" s="121" t="s">
        <v>28</v>
      </c>
      <c r="F44" s="115">
        <v>18.966558010382709</v>
      </c>
      <c r="G44" s="159">
        <v>82.9</v>
      </c>
      <c r="H44" s="118">
        <v>8.9</v>
      </c>
      <c r="I44" s="118"/>
      <c r="J44" s="129" t="s">
        <v>73</v>
      </c>
      <c r="K44" s="118">
        <v>27</v>
      </c>
      <c r="L44" s="114">
        <v>60</v>
      </c>
      <c r="M44" s="116"/>
      <c r="N44" s="116"/>
      <c r="O44" s="116">
        <f t="shared" si="5"/>
        <v>3.0337078651685392</v>
      </c>
      <c r="P44" s="116">
        <f t="shared" si="6"/>
        <v>0.68965517241379315</v>
      </c>
    </row>
    <row r="45" spans="1:16">
      <c r="A45" s="157" t="s">
        <v>144</v>
      </c>
      <c r="B45" s="121" t="s">
        <v>142</v>
      </c>
      <c r="C45" s="121" t="s">
        <v>189</v>
      </c>
      <c r="D45" s="121"/>
      <c r="E45" s="122" t="s">
        <v>14</v>
      </c>
      <c r="F45" s="141">
        <v>18.749293226280674</v>
      </c>
      <c r="G45" s="124"/>
      <c r="H45" s="118">
        <v>9.1999999999999993</v>
      </c>
      <c r="I45" s="118"/>
      <c r="J45" s="129" t="s">
        <v>73</v>
      </c>
      <c r="K45" s="118">
        <v>26</v>
      </c>
      <c r="L45" s="114">
        <v>76</v>
      </c>
      <c r="M45" s="116"/>
      <c r="N45" s="116"/>
      <c r="O45" s="116">
        <f t="shared" si="5"/>
        <v>2.8260869565217392</v>
      </c>
      <c r="P45" s="116">
        <f t="shared" si="6"/>
        <v>0.74509803921568629</v>
      </c>
    </row>
    <row r="46" spans="1:16">
      <c r="A46" s="157" t="s">
        <v>139</v>
      </c>
      <c r="B46" s="121" t="s">
        <v>137</v>
      </c>
      <c r="C46" s="121" t="s">
        <v>132</v>
      </c>
      <c r="D46" s="121"/>
      <c r="E46" s="122" t="s">
        <v>14</v>
      </c>
      <c r="F46" s="115">
        <v>18.723598584313276</v>
      </c>
      <c r="G46" s="159">
        <v>78.900000000000006</v>
      </c>
      <c r="H46" s="118">
        <v>16.899999999999999</v>
      </c>
      <c r="I46" s="118">
        <v>175</v>
      </c>
      <c r="J46" s="129" t="s">
        <v>73</v>
      </c>
      <c r="K46" s="118">
        <v>47</v>
      </c>
      <c r="L46" s="114">
        <v>71</v>
      </c>
      <c r="M46" s="116"/>
      <c r="N46" s="116">
        <f>+(L46/I46)</f>
        <v>0.40571428571428569</v>
      </c>
      <c r="O46" s="116">
        <f t="shared" si="5"/>
        <v>2.7810650887573969</v>
      </c>
      <c r="P46" s="116">
        <f t="shared" si="6"/>
        <v>0.60169491525423724</v>
      </c>
    </row>
    <row r="47" spans="1:16">
      <c r="A47" s="157" t="s">
        <v>118</v>
      </c>
      <c r="B47" s="121" t="s">
        <v>108</v>
      </c>
      <c r="C47" s="121" t="s">
        <v>119</v>
      </c>
      <c r="D47" s="121"/>
      <c r="E47" s="122" t="s">
        <v>14</v>
      </c>
      <c r="F47" s="115">
        <v>18.593212001967533</v>
      </c>
      <c r="G47" s="159">
        <v>151</v>
      </c>
      <c r="H47" s="118">
        <v>19.3</v>
      </c>
      <c r="I47" s="118">
        <v>119</v>
      </c>
      <c r="J47" s="129" t="s">
        <v>73</v>
      </c>
      <c r="K47" s="118">
        <v>30</v>
      </c>
      <c r="L47" s="114">
        <v>56</v>
      </c>
      <c r="M47" s="116"/>
      <c r="N47" s="116">
        <f>+(L47/I47)</f>
        <v>0.47058823529411764</v>
      </c>
      <c r="O47" s="116">
        <f t="shared" si="5"/>
        <v>1.5544041450777202</v>
      </c>
      <c r="P47" s="116">
        <f t="shared" si="6"/>
        <v>0.65116279069767447</v>
      </c>
    </row>
    <row r="48" spans="1:16">
      <c r="A48" s="157" t="s">
        <v>174</v>
      </c>
      <c r="B48" s="121" t="s">
        <v>175</v>
      </c>
      <c r="C48" s="121" t="s">
        <v>126</v>
      </c>
      <c r="D48" s="121" t="s">
        <v>155</v>
      </c>
      <c r="E48" s="121" t="s">
        <v>28</v>
      </c>
      <c r="F48" s="115">
        <v>18.432126968858967</v>
      </c>
      <c r="G48" s="124"/>
      <c r="H48" s="118">
        <v>11.6</v>
      </c>
      <c r="I48" s="118"/>
      <c r="J48" s="129" t="s">
        <v>73</v>
      </c>
      <c r="K48" s="118">
        <v>24</v>
      </c>
      <c r="L48" s="114">
        <v>54</v>
      </c>
      <c r="M48" s="116"/>
      <c r="N48" s="116"/>
      <c r="O48" s="116">
        <f t="shared" si="5"/>
        <v>2.0689655172413794</v>
      </c>
      <c r="P48" s="116">
        <f t="shared" si="6"/>
        <v>0.69230769230769229</v>
      </c>
    </row>
    <row r="49" spans="1:16">
      <c r="A49" s="157" t="s">
        <v>167</v>
      </c>
      <c r="B49" s="121" t="s">
        <v>142</v>
      </c>
      <c r="C49" s="121" t="s">
        <v>189</v>
      </c>
      <c r="D49" s="121" t="s">
        <v>168</v>
      </c>
      <c r="E49" s="121" t="s">
        <v>28</v>
      </c>
      <c r="F49" s="115">
        <v>18.432083380536987</v>
      </c>
      <c r="G49" s="124"/>
      <c r="H49" s="118">
        <v>6.3</v>
      </c>
      <c r="I49" s="118"/>
      <c r="J49" s="129" t="s">
        <v>73</v>
      </c>
      <c r="K49" s="118">
        <v>37</v>
      </c>
      <c r="L49" s="114">
        <v>71</v>
      </c>
      <c r="M49" s="116"/>
      <c r="N49" s="116"/>
      <c r="O49" s="136">
        <f t="shared" si="5"/>
        <v>5.8730158730158735</v>
      </c>
      <c r="P49" s="116">
        <f t="shared" si="6"/>
        <v>0.65740740740740744</v>
      </c>
    </row>
    <row r="50" spans="1:16">
      <c r="A50" s="157" t="s">
        <v>180</v>
      </c>
      <c r="B50" s="121" t="s">
        <v>142</v>
      </c>
      <c r="C50" s="121" t="s">
        <v>149</v>
      </c>
      <c r="D50" s="121" t="s">
        <v>178</v>
      </c>
      <c r="E50" s="121" t="s">
        <v>80</v>
      </c>
      <c r="F50" s="141">
        <v>17.727125418602139</v>
      </c>
      <c r="G50" s="159">
        <v>235</v>
      </c>
      <c r="H50" s="118">
        <v>21.5</v>
      </c>
      <c r="I50" s="118">
        <v>142</v>
      </c>
      <c r="J50" s="129" t="s">
        <v>73</v>
      </c>
      <c r="K50" s="118">
        <v>29</v>
      </c>
      <c r="L50" s="114">
        <v>66</v>
      </c>
      <c r="M50" s="116"/>
      <c r="N50" s="116">
        <f>+(L50/I50)</f>
        <v>0.46478873239436619</v>
      </c>
      <c r="O50" s="116">
        <f t="shared" si="5"/>
        <v>1.3488372093023255</v>
      </c>
      <c r="P50" s="116">
        <f t="shared" si="6"/>
        <v>0.69473684210526321</v>
      </c>
    </row>
    <row r="51" spans="1:16">
      <c r="A51" s="157" t="s">
        <v>179</v>
      </c>
      <c r="B51" s="121" t="s">
        <v>142</v>
      </c>
      <c r="C51" s="121" t="s">
        <v>149</v>
      </c>
      <c r="D51" s="121" t="s">
        <v>178</v>
      </c>
      <c r="E51" s="121" t="s">
        <v>80</v>
      </c>
      <c r="F51" s="141">
        <v>16.733780760626395</v>
      </c>
      <c r="G51" s="159">
        <v>208</v>
      </c>
      <c r="H51" s="118">
        <v>17.8</v>
      </c>
      <c r="I51" s="118">
        <v>90</v>
      </c>
      <c r="J51" s="129" t="s">
        <v>73</v>
      </c>
      <c r="K51" s="118">
        <v>41</v>
      </c>
      <c r="L51" s="114">
        <v>65</v>
      </c>
      <c r="M51" s="116"/>
      <c r="N51" s="116">
        <f>+(L51/I51)</f>
        <v>0.72222222222222221</v>
      </c>
      <c r="O51" s="116">
        <f t="shared" si="5"/>
        <v>2.303370786516854</v>
      </c>
      <c r="P51" s="116">
        <f t="shared" si="6"/>
        <v>0.6132075471698113</v>
      </c>
    </row>
    <row r="52" spans="1:16">
      <c r="A52" s="157" t="s">
        <v>148</v>
      </c>
      <c r="B52" s="121" t="s">
        <v>142</v>
      </c>
      <c r="C52" s="121" t="s">
        <v>149</v>
      </c>
      <c r="D52" s="121"/>
      <c r="E52" s="122" t="s">
        <v>14</v>
      </c>
      <c r="F52" s="141">
        <v>16.709339864187914</v>
      </c>
      <c r="G52" s="159">
        <v>209</v>
      </c>
      <c r="H52" s="118">
        <v>20.3</v>
      </c>
      <c r="I52" s="118">
        <v>120</v>
      </c>
      <c r="J52" s="129" t="s">
        <v>73</v>
      </c>
      <c r="K52" s="118">
        <v>31</v>
      </c>
      <c r="L52" s="114">
        <v>56</v>
      </c>
      <c r="M52" s="116"/>
      <c r="N52" s="116">
        <f>+(L52/I52)</f>
        <v>0.46666666666666667</v>
      </c>
      <c r="O52" s="116">
        <f t="shared" si="5"/>
        <v>1.5270935960591132</v>
      </c>
      <c r="P52" s="116">
        <f t="shared" si="6"/>
        <v>0.64367816091954022</v>
      </c>
    </row>
    <row r="53" spans="1:16">
      <c r="A53" s="157" t="s">
        <v>150</v>
      </c>
      <c r="B53" s="121" t="s">
        <v>142</v>
      </c>
      <c r="C53" s="121" t="s">
        <v>149</v>
      </c>
      <c r="D53" s="121"/>
      <c r="E53" s="122" t="s">
        <v>14</v>
      </c>
      <c r="F53" s="141">
        <v>15.075730891158855</v>
      </c>
      <c r="G53" s="159">
        <v>246</v>
      </c>
      <c r="H53" s="118">
        <v>11.4</v>
      </c>
      <c r="I53" s="118">
        <v>135</v>
      </c>
      <c r="J53" s="129" t="s">
        <v>73</v>
      </c>
      <c r="K53" s="118">
        <v>34</v>
      </c>
      <c r="L53" s="114">
        <v>56</v>
      </c>
      <c r="M53" s="116"/>
      <c r="N53" s="116">
        <f>+(L53/I53)</f>
        <v>0.4148148148148148</v>
      </c>
      <c r="O53" s="116">
        <f t="shared" si="5"/>
        <v>2.9824561403508771</v>
      </c>
      <c r="P53" s="116">
        <f t="shared" si="6"/>
        <v>0.62222222222222223</v>
      </c>
    </row>
    <row r="54" spans="1:16">
      <c r="A54" s="157" t="s">
        <v>145</v>
      </c>
      <c r="B54" s="121" t="s">
        <v>142</v>
      </c>
      <c r="C54" s="121" t="s">
        <v>189</v>
      </c>
      <c r="D54" s="121"/>
      <c r="E54" s="122" t="s">
        <v>14</v>
      </c>
      <c r="F54" s="141">
        <v>14.665366329391686</v>
      </c>
      <c r="G54" s="124"/>
      <c r="H54" s="118">
        <v>10.3</v>
      </c>
      <c r="I54" s="118"/>
      <c r="J54" s="129" t="s">
        <v>73</v>
      </c>
      <c r="K54" s="118">
        <v>34</v>
      </c>
      <c r="L54" s="114">
        <v>48</v>
      </c>
      <c r="M54" s="116"/>
      <c r="N54" s="116"/>
      <c r="O54" s="116">
        <f t="shared" si="5"/>
        <v>3.3009708737864076</v>
      </c>
      <c r="P54" s="116">
        <f t="shared" si="6"/>
        <v>0.58536585365853655</v>
      </c>
    </row>
    <row r="55" spans="1:16">
      <c r="A55" s="157" t="s">
        <v>146</v>
      </c>
      <c r="B55" s="121" t="s">
        <v>142</v>
      </c>
      <c r="C55" s="121" t="s">
        <v>189</v>
      </c>
      <c r="D55" s="121"/>
      <c r="E55" s="122" t="s">
        <v>14</v>
      </c>
      <c r="F55" s="141">
        <v>14.553758795210467</v>
      </c>
      <c r="G55" s="124"/>
      <c r="H55" s="118">
        <v>10.1</v>
      </c>
      <c r="I55" s="118"/>
      <c r="J55" s="137">
        <v>3</v>
      </c>
      <c r="K55" s="118">
        <v>41</v>
      </c>
      <c r="L55" s="114">
        <v>53</v>
      </c>
      <c r="M55" s="116"/>
      <c r="N55" s="116"/>
      <c r="O55" s="116">
        <f t="shared" si="5"/>
        <v>4.0594059405940595</v>
      </c>
      <c r="P55" s="116">
        <f t="shared" si="6"/>
        <v>0.56382978723404253</v>
      </c>
    </row>
    <row r="56" spans="1:16">
      <c r="A56" s="157" t="s">
        <v>147</v>
      </c>
      <c r="B56" s="121" t="s">
        <v>142</v>
      </c>
      <c r="C56" s="121" t="s">
        <v>189</v>
      </c>
      <c r="D56" s="121"/>
      <c r="E56" s="122" t="s">
        <v>14</v>
      </c>
      <c r="F56" s="115">
        <v>14.278606965174131</v>
      </c>
      <c r="G56" s="159">
        <v>199</v>
      </c>
      <c r="H56" s="118">
        <v>8.3000000000000007</v>
      </c>
      <c r="I56" s="118"/>
      <c r="J56" s="129" t="s">
        <v>73</v>
      </c>
      <c r="K56" s="118">
        <v>30</v>
      </c>
      <c r="L56" s="114">
        <v>50</v>
      </c>
      <c r="M56" s="116"/>
      <c r="N56" s="116"/>
      <c r="O56" s="116">
        <f t="shared" si="5"/>
        <v>3.6144578313253009</v>
      </c>
      <c r="P56" s="116">
        <f t="shared" si="6"/>
        <v>0.625</v>
      </c>
    </row>
    <row r="57" spans="1:16">
      <c r="A57" s="157" t="s">
        <v>141</v>
      </c>
      <c r="B57" s="121" t="s">
        <v>142</v>
      </c>
      <c r="C57" s="121" t="s">
        <v>189</v>
      </c>
      <c r="D57" s="121"/>
      <c r="E57" s="122" t="s">
        <v>14</v>
      </c>
      <c r="F57" s="141">
        <v>13.741381395911453</v>
      </c>
      <c r="G57" s="124"/>
      <c r="H57" s="118">
        <v>10.6</v>
      </c>
      <c r="I57" s="118"/>
      <c r="J57" s="129" t="s">
        <v>73</v>
      </c>
      <c r="K57" s="118">
        <v>31</v>
      </c>
      <c r="L57" s="114">
        <v>48</v>
      </c>
      <c r="M57" s="116"/>
      <c r="N57" s="116"/>
      <c r="O57" s="116">
        <f t="shared" si="5"/>
        <v>2.9245283018867925</v>
      </c>
      <c r="P57" s="116">
        <f t="shared" si="6"/>
        <v>0.60759493670886078</v>
      </c>
    </row>
  </sheetData>
  <autoFilter ref="A6:P6" xr:uid="{AD735C22-85C9-364A-BB3F-A67992DFBC85}">
    <sortState xmlns:xlrd2="http://schemas.microsoft.com/office/spreadsheetml/2017/richdata2" ref="A7:P57">
      <sortCondition descending="1" ref="F6:F57"/>
    </sortState>
  </autoFilter>
  <sortState xmlns:xlrd2="http://schemas.microsoft.com/office/spreadsheetml/2017/richdata2" ref="A7:P57">
    <sortCondition ref="E7:E57"/>
  </sortState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68FC7-48CF-4641-8B22-183745BBAF26}">
  <sheetPr>
    <tabColor theme="2" tint="-9.9978637043366805E-2"/>
  </sheetPr>
  <dimension ref="A1:P93"/>
  <sheetViews>
    <sheetView zoomScale="146" zoomScaleNormal="146" workbookViewId="0">
      <pane ySplit="6" topLeftCell="A7" activePane="bottomLeft" state="frozen"/>
      <selection pane="bottomLeft" sqref="A1:A2"/>
    </sheetView>
  </sheetViews>
  <sheetFormatPr baseColWidth="10" defaultColWidth="8.83203125" defaultRowHeight="12"/>
  <cols>
    <col min="1" max="1" width="14.83203125" style="352" customWidth="1"/>
    <col min="2" max="2" width="16.83203125" style="1" customWidth="1"/>
    <col min="3" max="3" width="13" style="1" customWidth="1"/>
    <col min="4" max="4" width="12.33203125" style="1" customWidth="1"/>
    <col min="5" max="5" width="10.83203125" style="11" customWidth="1"/>
    <col min="6" max="6" width="8.5" style="10" customWidth="1"/>
    <col min="7" max="9" width="8.5" style="9" customWidth="1"/>
    <col min="10" max="10" width="7.33203125" style="2" customWidth="1"/>
    <col min="11" max="12" width="8.5" style="9" customWidth="1"/>
    <col min="13" max="13" width="4" style="9" bestFit="1" customWidth="1"/>
    <col min="14" max="16" width="8.5" style="8" customWidth="1"/>
    <col min="17" max="16384" width="8.83203125" style="1"/>
  </cols>
  <sheetData>
    <row r="1" spans="1:16" ht="13">
      <c r="A1" s="170" t="s">
        <v>344</v>
      </c>
    </row>
    <row r="2" spans="1:16" ht="13">
      <c r="A2" s="170" t="s">
        <v>345</v>
      </c>
    </row>
    <row r="4" spans="1:16" ht="14">
      <c r="A4" s="349" t="s">
        <v>280</v>
      </c>
      <c r="B4" s="138" t="s">
        <v>104</v>
      </c>
      <c r="C4" s="138" t="s">
        <v>61</v>
      </c>
      <c r="D4" s="111" t="s">
        <v>105</v>
      </c>
      <c r="E4" s="138" t="s">
        <v>277</v>
      </c>
      <c r="F4" s="139" t="s">
        <v>0</v>
      </c>
      <c r="G4" s="138" t="s">
        <v>5</v>
      </c>
      <c r="H4" s="138" t="s">
        <v>6</v>
      </c>
      <c r="I4" s="138" t="s">
        <v>3</v>
      </c>
      <c r="J4" s="138" t="s">
        <v>2</v>
      </c>
      <c r="K4" s="138" t="s">
        <v>4</v>
      </c>
      <c r="L4" s="138" t="s">
        <v>1</v>
      </c>
      <c r="M4" s="138" t="s">
        <v>62</v>
      </c>
      <c r="N4" s="140" t="s">
        <v>7</v>
      </c>
      <c r="O4" s="140" t="s">
        <v>8</v>
      </c>
      <c r="P4" s="113" t="s">
        <v>106</v>
      </c>
    </row>
    <row r="5" spans="1:16" ht="14">
      <c r="A5" s="349"/>
      <c r="B5" s="138"/>
      <c r="C5" s="138"/>
      <c r="D5" s="111"/>
      <c r="E5" s="138"/>
      <c r="F5" s="141" t="s">
        <v>10</v>
      </c>
      <c r="G5" s="118" t="s">
        <v>11</v>
      </c>
      <c r="H5" s="118" t="s">
        <v>11</v>
      </c>
      <c r="I5" s="118" t="s">
        <v>11</v>
      </c>
      <c r="J5" s="118" t="s">
        <v>11</v>
      </c>
      <c r="K5" s="118" t="s">
        <v>11</v>
      </c>
      <c r="L5" s="118" t="s">
        <v>11</v>
      </c>
      <c r="M5" s="118" t="s">
        <v>10</v>
      </c>
      <c r="N5" s="140"/>
      <c r="O5" s="140"/>
      <c r="P5" s="113"/>
    </row>
    <row r="6" spans="1:16" ht="14">
      <c r="A6" s="350"/>
      <c r="B6" s="142"/>
      <c r="C6" s="142"/>
      <c r="D6" s="133"/>
      <c r="E6" s="142"/>
      <c r="F6" s="143"/>
      <c r="G6" s="142"/>
      <c r="H6" s="142"/>
      <c r="I6" s="142"/>
      <c r="J6" s="142"/>
      <c r="K6" s="142"/>
      <c r="L6" s="142"/>
      <c r="M6" s="142"/>
      <c r="N6" s="144"/>
      <c r="O6" s="144"/>
      <c r="P6" s="135"/>
    </row>
    <row r="7" spans="1:16" ht="14">
      <c r="A7" s="351" t="s">
        <v>238</v>
      </c>
      <c r="B7" s="119" t="s">
        <v>109</v>
      </c>
      <c r="C7" s="119" t="s">
        <v>122</v>
      </c>
      <c r="D7" s="120"/>
      <c r="E7" s="119" t="s">
        <v>14</v>
      </c>
      <c r="F7" s="145">
        <v>34.062744222395892</v>
      </c>
      <c r="G7" s="118">
        <v>323</v>
      </c>
      <c r="H7" s="118">
        <v>15.3</v>
      </c>
      <c r="I7" s="123">
        <v>183</v>
      </c>
      <c r="J7" s="118" t="s">
        <v>73</v>
      </c>
      <c r="K7" s="118">
        <v>57</v>
      </c>
      <c r="L7" s="118">
        <v>134</v>
      </c>
      <c r="M7" s="118"/>
      <c r="N7" s="117">
        <f t="shared" ref="N7:N34" si="0">+(L7/I7)</f>
        <v>0.73224043715846998</v>
      </c>
      <c r="O7" s="117">
        <f t="shared" ref="O7:O28" si="1">+(K7/H7)</f>
        <v>3.725490196078431</v>
      </c>
      <c r="P7" s="116">
        <f t="shared" ref="P7:P38" si="2">+(L7/(L7+K7))</f>
        <v>0.70157068062827221</v>
      </c>
    </row>
    <row r="8" spans="1:16" ht="14">
      <c r="A8" s="351" t="s">
        <v>201</v>
      </c>
      <c r="B8" s="119" t="s">
        <v>134</v>
      </c>
      <c r="C8" s="119" t="s">
        <v>126</v>
      </c>
      <c r="D8" s="120"/>
      <c r="E8" s="119" t="s">
        <v>14</v>
      </c>
      <c r="F8" s="141">
        <v>29.261744966442954</v>
      </c>
      <c r="G8" s="118">
        <v>186</v>
      </c>
      <c r="H8" s="118">
        <v>4.5</v>
      </c>
      <c r="I8" s="118">
        <v>143</v>
      </c>
      <c r="J8" s="118" t="s">
        <v>73</v>
      </c>
      <c r="K8" s="118">
        <v>15</v>
      </c>
      <c r="L8" s="118">
        <v>112</v>
      </c>
      <c r="M8" s="118"/>
      <c r="N8" s="117">
        <f t="shared" si="0"/>
        <v>0.78321678321678323</v>
      </c>
      <c r="O8" s="117">
        <f t="shared" si="1"/>
        <v>3.3333333333333335</v>
      </c>
      <c r="P8" s="116">
        <f t="shared" si="2"/>
        <v>0.88188976377952755</v>
      </c>
    </row>
    <row r="9" spans="1:16" ht="14">
      <c r="A9" s="351" t="s">
        <v>207</v>
      </c>
      <c r="B9" s="119" t="s">
        <v>137</v>
      </c>
      <c r="C9" s="119" t="s">
        <v>126</v>
      </c>
      <c r="D9" s="120"/>
      <c r="E9" s="119" t="s">
        <v>14</v>
      </c>
      <c r="F9" s="141">
        <v>29.120572130964351</v>
      </c>
      <c r="G9" s="118">
        <v>199</v>
      </c>
      <c r="H9" s="118">
        <v>19.3</v>
      </c>
      <c r="I9" s="118">
        <v>139</v>
      </c>
      <c r="J9" s="118" t="s">
        <v>73</v>
      </c>
      <c r="K9" s="118">
        <v>30</v>
      </c>
      <c r="L9" s="118">
        <v>103</v>
      </c>
      <c r="M9" s="118"/>
      <c r="N9" s="117">
        <f t="shared" si="0"/>
        <v>0.74100719424460426</v>
      </c>
      <c r="O9" s="117">
        <f t="shared" si="1"/>
        <v>1.5544041450777202</v>
      </c>
      <c r="P9" s="116">
        <f t="shared" si="2"/>
        <v>0.77443609022556392</v>
      </c>
    </row>
    <row r="10" spans="1:16" ht="14">
      <c r="A10" s="351" t="s">
        <v>246</v>
      </c>
      <c r="B10" s="119" t="s">
        <v>134</v>
      </c>
      <c r="C10" s="119" t="s">
        <v>126</v>
      </c>
      <c r="D10" s="119" t="s">
        <v>161</v>
      </c>
      <c r="E10" s="119" t="s">
        <v>28</v>
      </c>
      <c r="F10" s="141">
        <v>29.032258064516132</v>
      </c>
      <c r="G10" s="118">
        <v>162</v>
      </c>
      <c r="H10" s="118">
        <v>12</v>
      </c>
      <c r="I10" s="118">
        <v>145</v>
      </c>
      <c r="J10" s="118" t="s">
        <v>73</v>
      </c>
      <c r="K10" s="118">
        <v>33</v>
      </c>
      <c r="L10" s="118">
        <v>105</v>
      </c>
      <c r="M10" s="118"/>
      <c r="N10" s="117">
        <f t="shared" si="0"/>
        <v>0.72413793103448276</v>
      </c>
      <c r="O10" s="117">
        <f t="shared" si="1"/>
        <v>2.75</v>
      </c>
      <c r="P10" s="116">
        <f t="shared" si="2"/>
        <v>0.76086956521739135</v>
      </c>
    </row>
    <row r="11" spans="1:16" ht="14">
      <c r="A11" s="351" t="s">
        <v>246</v>
      </c>
      <c r="B11" s="119" t="s">
        <v>134</v>
      </c>
      <c r="C11" s="119" t="s">
        <v>126</v>
      </c>
      <c r="D11" s="119" t="s">
        <v>161</v>
      </c>
      <c r="E11" s="119" t="s">
        <v>28</v>
      </c>
      <c r="F11" s="141">
        <v>29.032258064516132</v>
      </c>
      <c r="G11" s="118"/>
      <c r="H11" s="118">
        <v>12</v>
      </c>
      <c r="I11" s="118">
        <v>145</v>
      </c>
      <c r="J11" s="118" t="s">
        <v>73</v>
      </c>
      <c r="K11" s="118">
        <v>33</v>
      </c>
      <c r="L11" s="118">
        <v>105</v>
      </c>
      <c r="M11" s="118"/>
      <c r="N11" s="117">
        <f t="shared" si="0"/>
        <v>0.72413793103448276</v>
      </c>
      <c r="O11" s="117">
        <f t="shared" si="1"/>
        <v>2.75</v>
      </c>
      <c r="P11" s="116">
        <f t="shared" si="2"/>
        <v>0.76086956521739135</v>
      </c>
    </row>
    <row r="12" spans="1:16" ht="14">
      <c r="A12" s="351" t="s">
        <v>248</v>
      </c>
      <c r="B12" s="119" t="s">
        <v>137</v>
      </c>
      <c r="C12" s="119" t="s">
        <v>126</v>
      </c>
      <c r="D12" s="119" t="s">
        <v>267</v>
      </c>
      <c r="E12" s="119" t="s">
        <v>80</v>
      </c>
      <c r="F12" s="141">
        <v>28.979591836734699</v>
      </c>
      <c r="G12" s="118">
        <v>186</v>
      </c>
      <c r="H12" s="118">
        <v>21.8</v>
      </c>
      <c r="I12" s="118">
        <v>129</v>
      </c>
      <c r="J12" s="118" t="s">
        <v>73</v>
      </c>
      <c r="K12" s="118">
        <v>29</v>
      </c>
      <c r="L12" s="118">
        <v>98</v>
      </c>
      <c r="M12" s="118"/>
      <c r="N12" s="117">
        <f t="shared" si="0"/>
        <v>0.75968992248062017</v>
      </c>
      <c r="O12" s="117">
        <f t="shared" si="1"/>
        <v>1.3302752293577982</v>
      </c>
      <c r="P12" s="116">
        <f t="shared" si="2"/>
        <v>0.77165354330708658</v>
      </c>
    </row>
    <row r="13" spans="1:16" ht="14">
      <c r="A13" s="351" t="s">
        <v>226</v>
      </c>
      <c r="B13" s="119" t="s">
        <v>134</v>
      </c>
      <c r="C13" s="119" t="s">
        <v>126</v>
      </c>
      <c r="D13" s="120"/>
      <c r="E13" s="119" t="s">
        <v>14</v>
      </c>
      <c r="F13" s="141">
        <v>28.853027185096931</v>
      </c>
      <c r="G13" s="118">
        <v>172</v>
      </c>
      <c r="H13" s="118">
        <v>11.2</v>
      </c>
      <c r="I13" s="118">
        <v>136</v>
      </c>
      <c r="J13" s="118" t="s">
        <v>73</v>
      </c>
      <c r="K13" s="118">
        <v>59</v>
      </c>
      <c r="L13" s="118">
        <v>102</v>
      </c>
      <c r="M13" s="118"/>
      <c r="N13" s="117">
        <f t="shared" si="0"/>
        <v>0.75</v>
      </c>
      <c r="O13" s="117">
        <f t="shared" si="1"/>
        <v>5.2678571428571432</v>
      </c>
      <c r="P13" s="116">
        <f t="shared" si="2"/>
        <v>0.63354037267080743</v>
      </c>
    </row>
    <row r="14" spans="1:16" ht="14">
      <c r="A14" s="351" t="s">
        <v>226</v>
      </c>
      <c r="B14" s="119" t="s">
        <v>134</v>
      </c>
      <c r="C14" s="119" t="s">
        <v>126</v>
      </c>
      <c r="D14" s="120"/>
      <c r="E14" s="119" t="s">
        <v>14</v>
      </c>
      <c r="F14" s="141">
        <v>28.853027185096931</v>
      </c>
      <c r="G14" s="118"/>
      <c r="H14" s="118">
        <v>11.2</v>
      </c>
      <c r="I14" s="118">
        <v>136</v>
      </c>
      <c r="J14" s="118" t="s">
        <v>73</v>
      </c>
      <c r="K14" s="118">
        <v>59</v>
      </c>
      <c r="L14" s="118">
        <v>102</v>
      </c>
      <c r="M14" s="118"/>
      <c r="N14" s="117">
        <f t="shared" si="0"/>
        <v>0.75</v>
      </c>
      <c r="O14" s="117">
        <f t="shared" si="1"/>
        <v>5.2678571428571432</v>
      </c>
      <c r="P14" s="116">
        <f t="shared" si="2"/>
        <v>0.63354037267080743</v>
      </c>
    </row>
    <row r="15" spans="1:16" ht="14">
      <c r="A15" s="351" t="s">
        <v>263</v>
      </c>
      <c r="B15" s="119" t="s">
        <v>134</v>
      </c>
      <c r="C15" s="119" t="s">
        <v>126</v>
      </c>
      <c r="D15" s="119" t="s">
        <v>69</v>
      </c>
      <c r="E15" s="119" t="s">
        <v>80</v>
      </c>
      <c r="F15" s="141">
        <v>28.808615660758363</v>
      </c>
      <c r="G15" s="118">
        <v>158</v>
      </c>
      <c r="H15" s="118">
        <v>8.9</v>
      </c>
      <c r="I15" s="118">
        <v>141</v>
      </c>
      <c r="J15" s="118" t="s">
        <v>73</v>
      </c>
      <c r="K15" s="118">
        <v>23</v>
      </c>
      <c r="L15" s="118">
        <v>112</v>
      </c>
      <c r="M15" s="118"/>
      <c r="N15" s="117">
        <f t="shared" si="0"/>
        <v>0.79432624113475181</v>
      </c>
      <c r="O15" s="117">
        <f t="shared" si="1"/>
        <v>2.5842696629213484</v>
      </c>
      <c r="P15" s="116">
        <f t="shared" si="2"/>
        <v>0.82962962962962961</v>
      </c>
    </row>
    <row r="16" spans="1:16" ht="14">
      <c r="A16" s="351" t="s">
        <v>206</v>
      </c>
      <c r="B16" s="119" t="s">
        <v>134</v>
      </c>
      <c r="C16" s="119" t="s">
        <v>126</v>
      </c>
      <c r="D16" s="119" t="s">
        <v>34</v>
      </c>
      <c r="E16" s="119" t="s">
        <v>28</v>
      </c>
      <c r="F16" s="141">
        <v>28.736864679390951</v>
      </c>
      <c r="G16" s="118">
        <v>178</v>
      </c>
      <c r="H16" s="118">
        <v>19.7</v>
      </c>
      <c r="I16" s="118">
        <v>139</v>
      </c>
      <c r="J16" s="118" t="s">
        <v>73</v>
      </c>
      <c r="K16" s="118">
        <v>41</v>
      </c>
      <c r="L16" s="118">
        <v>107</v>
      </c>
      <c r="M16" s="118"/>
      <c r="N16" s="117">
        <f t="shared" si="0"/>
        <v>0.76978417266187049</v>
      </c>
      <c r="O16" s="117">
        <f t="shared" si="1"/>
        <v>2.0812182741116754</v>
      </c>
      <c r="P16" s="116">
        <f t="shared" si="2"/>
        <v>0.72297297297297303</v>
      </c>
    </row>
    <row r="17" spans="1:16" ht="14">
      <c r="A17" s="351" t="s">
        <v>206</v>
      </c>
      <c r="B17" s="119" t="s">
        <v>134</v>
      </c>
      <c r="C17" s="119" t="s">
        <v>126</v>
      </c>
      <c r="D17" s="119" t="s">
        <v>34</v>
      </c>
      <c r="E17" s="119" t="s">
        <v>28</v>
      </c>
      <c r="F17" s="141">
        <v>28.736864679390951</v>
      </c>
      <c r="G17" s="118"/>
      <c r="H17" s="118">
        <v>19.7</v>
      </c>
      <c r="I17" s="118">
        <v>139</v>
      </c>
      <c r="J17" s="118" t="s">
        <v>73</v>
      </c>
      <c r="K17" s="118">
        <v>41</v>
      </c>
      <c r="L17" s="118">
        <v>107</v>
      </c>
      <c r="M17" s="118"/>
      <c r="N17" s="117">
        <f t="shared" si="0"/>
        <v>0.76978417266187049</v>
      </c>
      <c r="O17" s="117">
        <f t="shared" si="1"/>
        <v>2.0812182741116754</v>
      </c>
      <c r="P17" s="116">
        <f t="shared" si="2"/>
        <v>0.72297297297297303</v>
      </c>
    </row>
    <row r="18" spans="1:16" ht="14">
      <c r="A18" s="351" t="s">
        <v>245</v>
      </c>
      <c r="B18" s="119" t="s">
        <v>134</v>
      </c>
      <c r="C18" s="119" t="s">
        <v>126</v>
      </c>
      <c r="D18" s="119" t="s">
        <v>161</v>
      </c>
      <c r="E18" s="119" t="s">
        <v>28</v>
      </c>
      <c r="F18" s="141">
        <v>28.666738405251273</v>
      </c>
      <c r="G18" s="118">
        <v>155</v>
      </c>
      <c r="H18" s="118">
        <v>20.399999999999999</v>
      </c>
      <c r="I18" s="118">
        <v>141</v>
      </c>
      <c r="J18" s="118" t="s">
        <v>73</v>
      </c>
      <c r="K18" s="118">
        <v>44</v>
      </c>
      <c r="L18" s="118">
        <v>103</v>
      </c>
      <c r="M18" s="118"/>
      <c r="N18" s="117">
        <f t="shared" si="0"/>
        <v>0.73049645390070927</v>
      </c>
      <c r="O18" s="117">
        <f t="shared" si="1"/>
        <v>2.1568627450980395</v>
      </c>
      <c r="P18" s="116">
        <f t="shared" si="2"/>
        <v>0.70068027210884354</v>
      </c>
    </row>
    <row r="19" spans="1:16" ht="14">
      <c r="A19" s="351" t="s">
        <v>245</v>
      </c>
      <c r="B19" s="119" t="s">
        <v>134</v>
      </c>
      <c r="C19" s="119" t="s">
        <v>126</v>
      </c>
      <c r="D19" s="119" t="s">
        <v>161</v>
      </c>
      <c r="E19" s="119" t="s">
        <v>28</v>
      </c>
      <c r="F19" s="141">
        <v>28.666738405251273</v>
      </c>
      <c r="G19" s="118"/>
      <c r="H19" s="118">
        <v>20.399999999999999</v>
      </c>
      <c r="I19" s="118">
        <v>141</v>
      </c>
      <c r="J19" s="118" t="s">
        <v>73</v>
      </c>
      <c r="K19" s="118">
        <v>44</v>
      </c>
      <c r="L19" s="118">
        <v>103</v>
      </c>
      <c r="M19" s="118"/>
      <c r="N19" s="117">
        <f t="shared" si="0"/>
        <v>0.73049645390070927</v>
      </c>
      <c r="O19" s="117">
        <f t="shared" si="1"/>
        <v>2.1568627450980395</v>
      </c>
      <c r="P19" s="116">
        <f t="shared" si="2"/>
        <v>0.70068027210884354</v>
      </c>
    </row>
    <row r="20" spans="1:16" ht="14">
      <c r="A20" s="351" t="s">
        <v>205</v>
      </c>
      <c r="B20" s="119" t="s">
        <v>134</v>
      </c>
      <c r="C20" s="119" t="s">
        <v>126</v>
      </c>
      <c r="D20" s="120"/>
      <c r="E20" s="119" t="s">
        <v>14</v>
      </c>
      <c r="F20" s="141">
        <v>28.442534908700324</v>
      </c>
      <c r="G20" s="118">
        <v>145</v>
      </c>
      <c r="H20" s="118">
        <v>16.5</v>
      </c>
      <c r="I20" s="118">
        <v>154</v>
      </c>
      <c r="J20" s="118" t="s">
        <v>73</v>
      </c>
      <c r="K20" s="118">
        <v>27</v>
      </c>
      <c r="L20" s="118">
        <v>112</v>
      </c>
      <c r="M20" s="118"/>
      <c r="N20" s="117">
        <f t="shared" si="0"/>
        <v>0.72727272727272729</v>
      </c>
      <c r="O20" s="117">
        <f t="shared" si="1"/>
        <v>1.6363636363636365</v>
      </c>
      <c r="P20" s="116">
        <f t="shared" si="2"/>
        <v>0.80575539568345322</v>
      </c>
    </row>
    <row r="21" spans="1:16" ht="14">
      <c r="A21" s="351" t="s">
        <v>248</v>
      </c>
      <c r="B21" s="119" t="s">
        <v>137</v>
      </c>
      <c r="C21" s="119" t="s">
        <v>126</v>
      </c>
      <c r="D21" s="119" t="s">
        <v>152</v>
      </c>
      <c r="E21" s="119" t="s">
        <v>28</v>
      </c>
      <c r="F21" s="141">
        <v>28.230990911106186</v>
      </c>
      <c r="G21" s="118">
        <v>204</v>
      </c>
      <c r="H21" s="118">
        <v>19.8</v>
      </c>
      <c r="I21" s="118">
        <v>161</v>
      </c>
      <c r="J21" s="118" t="s">
        <v>73</v>
      </c>
      <c r="K21" s="118">
        <v>34</v>
      </c>
      <c r="L21" s="118">
        <v>101</v>
      </c>
      <c r="M21" s="118"/>
      <c r="N21" s="117">
        <f t="shared" si="0"/>
        <v>0.62732919254658381</v>
      </c>
      <c r="O21" s="117">
        <f t="shared" si="1"/>
        <v>1.7171717171717171</v>
      </c>
      <c r="P21" s="116">
        <f t="shared" si="2"/>
        <v>0.74814814814814812</v>
      </c>
    </row>
    <row r="22" spans="1:16" ht="14">
      <c r="A22" s="351" t="s">
        <v>239</v>
      </c>
      <c r="B22" s="119" t="s">
        <v>287</v>
      </c>
      <c r="C22" s="119" t="s">
        <v>119</v>
      </c>
      <c r="D22" s="120"/>
      <c r="E22" s="119" t="s">
        <v>14</v>
      </c>
      <c r="F22" s="141">
        <v>28.171042428270741</v>
      </c>
      <c r="G22" s="118">
        <v>221</v>
      </c>
      <c r="H22" s="118">
        <v>4.5</v>
      </c>
      <c r="I22" s="118">
        <v>139</v>
      </c>
      <c r="J22" s="118" t="s">
        <v>73</v>
      </c>
      <c r="K22" s="118">
        <v>30</v>
      </c>
      <c r="L22" s="118">
        <v>105</v>
      </c>
      <c r="M22" s="118"/>
      <c r="N22" s="117">
        <f t="shared" si="0"/>
        <v>0.75539568345323738</v>
      </c>
      <c r="O22" s="117">
        <f t="shared" si="1"/>
        <v>6.666666666666667</v>
      </c>
      <c r="P22" s="116">
        <f t="shared" si="2"/>
        <v>0.77777777777777779</v>
      </c>
    </row>
    <row r="23" spans="1:16" ht="14">
      <c r="A23" s="351" t="s">
        <v>196</v>
      </c>
      <c r="B23" s="119" t="s">
        <v>175</v>
      </c>
      <c r="C23" s="119" t="s">
        <v>193</v>
      </c>
      <c r="D23" s="120"/>
      <c r="E23" s="119" t="s">
        <v>14</v>
      </c>
      <c r="F23" s="141">
        <v>28.112272977435332</v>
      </c>
      <c r="G23" s="123">
        <v>1680</v>
      </c>
      <c r="H23" s="118">
        <v>17.100000000000001</v>
      </c>
      <c r="I23" s="118">
        <v>163</v>
      </c>
      <c r="J23" s="118" t="s">
        <v>73</v>
      </c>
      <c r="K23" s="118">
        <v>36</v>
      </c>
      <c r="L23" s="123">
        <v>139</v>
      </c>
      <c r="M23" s="118"/>
      <c r="N23" s="117">
        <f t="shared" si="0"/>
        <v>0.85276073619631898</v>
      </c>
      <c r="O23" s="117">
        <f t="shared" si="1"/>
        <v>2.1052631578947367</v>
      </c>
      <c r="P23" s="116">
        <f t="shared" si="2"/>
        <v>0.79428571428571426</v>
      </c>
    </row>
    <row r="24" spans="1:16" ht="14">
      <c r="A24" s="351" t="s">
        <v>204</v>
      </c>
      <c r="B24" s="119" t="s">
        <v>134</v>
      </c>
      <c r="C24" s="119" t="s">
        <v>126</v>
      </c>
      <c r="D24" s="120"/>
      <c r="E24" s="119" t="s">
        <v>14</v>
      </c>
      <c r="F24" s="141">
        <v>28.027643703378676</v>
      </c>
      <c r="G24" s="118">
        <v>159</v>
      </c>
      <c r="H24" s="118">
        <v>11.3</v>
      </c>
      <c r="I24" s="118">
        <v>133</v>
      </c>
      <c r="J24" s="118" t="s">
        <v>73</v>
      </c>
      <c r="K24" s="118">
        <v>55</v>
      </c>
      <c r="L24" s="118">
        <v>106</v>
      </c>
      <c r="M24" s="118"/>
      <c r="N24" s="117">
        <f t="shared" si="0"/>
        <v>0.79699248120300747</v>
      </c>
      <c r="O24" s="117">
        <f t="shared" si="1"/>
        <v>4.8672566371681416</v>
      </c>
      <c r="P24" s="116">
        <f t="shared" si="2"/>
        <v>0.65838509316770188</v>
      </c>
    </row>
    <row r="25" spans="1:16" ht="14">
      <c r="A25" s="351" t="s">
        <v>225</v>
      </c>
      <c r="B25" s="119" t="s">
        <v>287</v>
      </c>
      <c r="C25" s="119" t="s">
        <v>119</v>
      </c>
      <c r="D25" s="120"/>
      <c r="E25" s="119" t="s">
        <v>14</v>
      </c>
      <c r="F25" s="141">
        <v>27.988562630594959</v>
      </c>
      <c r="G25" s="118">
        <v>224</v>
      </c>
      <c r="H25" s="118">
        <v>6.1</v>
      </c>
      <c r="I25" s="118">
        <v>147</v>
      </c>
      <c r="J25" s="118" t="s">
        <v>73</v>
      </c>
      <c r="K25" s="118">
        <v>34</v>
      </c>
      <c r="L25" s="118">
        <v>93</v>
      </c>
      <c r="M25" s="118"/>
      <c r="N25" s="117">
        <f t="shared" si="0"/>
        <v>0.63265306122448983</v>
      </c>
      <c r="O25" s="117">
        <f t="shared" si="1"/>
        <v>5.5737704918032787</v>
      </c>
      <c r="P25" s="116">
        <f t="shared" si="2"/>
        <v>0.73228346456692917</v>
      </c>
    </row>
    <row r="26" spans="1:16" ht="14">
      <c r="A26" s="351" t="s">
        <v>264</v>
      </c>
      <c r="B26" s="119" t="s">
        <v>134</v>
      </c>
      <c r="C26" s="119" t="s">
        <v>126</v>
      </c>
      <c r="D26" s="119" t="s">
        <v>69</v>
      </c>
      <c r="E26" s="119" t="s">
        <v>80</v>
      </c>
      <c r="F26" s="141">
        <v>27.944313461322562</v>
      </c>
      <c r="G26" s="118">
        <v>147</v>
      </c>
      <c r="H26" s="118">
        <v>9.6999999999999993</v>
      </c>
      <c r="I26" s="118">
        <v>136</v>
      </c>
      <c r="J26" s="118" t="s">
        <v>73</v>
      </c>
      <c r="K26" s="118">
        <v>25</v>
      </c>
      <c r="L26" s="118">
        <v>111</v>
      </c>
      <c r="M26" s="118"/>
      <c r="N26" s="117">
        <f t="shared" si="0"/>
        <v>0.81617647058823528</v>
      </c>
      <c r="O26" s="117">
        <f t="shared" si="1"/>
        <v>2.5773195876288661</v>
      </c>
      <c r="P26" s="116">
        <f t="shared" si="2"/>
        <v>0.81617647058823528</v>
      </c>
    </row>
    <row r="27" spans="1:16" ht="14">
      <c r="A27" s="351" t="s">
        <v>202</v>
      </c>
      <c r="B27" s="119" t="s">
        <v>134</v>
      </c>
      <c r="C27" s="119" t="s">
        <v>126</v>
      </c>
      <c r="D27" s="120"/>
      <c r="E27" s="119" t="s">
        <v>14</v>
      </c>
      <c r="F27" s="141">
        <v>27.926492458041206</v>
      </c>
      <c r="G27" s="118">
        <v>166</v>
      </c>
      <c r="H27" s="118">
        <v>10.4</v>
      </c>
      <c r="I27" s="118">
        <v>141</v>
      </c>
      <c r="J27" s="118" t="s">
        <v>73</v>
      </c>
      <c r="K27" s="118">
        <v>19</v>
      </c>
      <c r="L27" s="118">
        <v>106</v>
      </c>
      <c r="M27" s="118"/>
      <c r="N27" s="117">
        <f t="shared" si="0"/>
        <v>0.75177304964539005</v>
      </c>
      <c r="O27" s="117">
        <f t="shared" si="1"/>
        <v>1.8269230769230769</v>
      </c>
      <c r="P27" s="116">
        <f t="shared" si="2"/>
        <v>0.84799999999999998</v>
      </c>
    </row>
    <row r="28" spans="1:16" ht="14">
      <c r="A28" s="351" t="s">
        <v>268</v>
      </c>
      <c r="B28" s="119" t="s">
        <v>108</v>
      </c>
      <c r="C28" s="119" t="s">
        <v>119</v>
      </c>
      <c r="D28" s="119" t="s">
        <v>82</v>
      </c>
      <c r="E28" s="119" t="s">
        <v>80</v>
      </c>
      <c r="F28" s="141">
        <v>27.663324887077227</v>
      </c>
      <c r="G28" s="118">
        <v>232</v>
      </c>
      <c r="H28" s="118">
        <v>5.0999999999999996</v>
      </c>
      <c r="I28" s="118">
        <v>138</v>
      </c>
      <c r="J28" s="118" t="s">
        <v>73</v>
      </c>
      <c r="K28" s="118">
        <v>32</v>
      </c>
      <c r="L28" s="118">
        <v>90</v>
      </c>
      <c r="M28" s="118"/>
      <c r="N28" s="117">
        <f t="shared" si="0"/>
        <v>0.65217391304347827</v>
      </c>
      <c r="O28" s="117">
        <f t="shared" si="1"/>
        <v>6.2745098039215694</v>
      </c>
      <c r="P28" s="116">
        <f t="shared" si="2"/>
        <v>0.73770491803278693</v>
      </c>
    </row>
    <row r="29" spans="1:16" ht="14">
      <c r="A29" s="351" t="s">
        <v>268</v>
      </c>
      <c r="B29" s="119" t="s">
        <v>108</v>
      </c>
      <c r="C29" s="119" t="s">
        <v>119</v>
      </c>
      <c r="D29" s="119" t="s">
        <v>82</v>
      </c>
      <c r="E29" s="119" t="s">
        <v>80</v>
      </c>
      <c r="F29" s="141">
        <v>27.663324887077227</v>
      </c>
      <c r="G29" s="114"/>
      <c r="H29" s="118">
        <v>5.0999999999999996</v>
      </c>
      <c r="I29" s="118">
        <v>138</v>
      </c>
      <c r="J29" s="118" t="s">
        <v>73</v>
      </c>
      <c r="K29" s="118">
        <v>32</v>
      </c>
      <c r="L29" s="118">
        <v>90</v>
      </c>
      <c r="M29" s="118"/>
      <c r="N29" s="117">
        <f t="shared" si="0"/>
        <v>0.65217391304347827</v>
      </c>
      <c r="O29" s="117">
        <f>+(K29/F29)</f>
        <v>1.1567662285941855</v>
      </c>
      <c r="P29" s="116">
        <f t="shared" si="2"/>
        <v>0.73770491803278693</v>
      </c>
    </row>
    <row r="30" spans="1:16" ht="14">
      <c r="A30" s="351" t="s">
        <v>224</v>
      </c>
      <c r="B30" s="119" t="s">
        <v>108</v>
      </c>
      <c r="C30" s="119" t="s">
        <v>119</v>
      </c>
      <c r="D30" s="120"/>
      <c r="E30" s="119" t="s">
        <v>14</v>
      </c>
      <c r="F30" s="141">
        <v>27.498097205610527</v>
      </c>
      <c r="G30" s="118">
        <v>252</v>
      </c>
      <c r="H30" s="118">
        <v>10.8</v>
      </c>
      <c r="I30" s="118">
        <v>138</v>
      </c>
      <c r="J30" s="118" t="s">
        <v>73</v>
      </c>
      <c r="K30" s="118">
        <v>36</v>
      </c>
      <c r="L30" s="118">
        <v>98</v>
      </c>
      <c r="M30" s="118"/>
      <c r="N30" s="117">
        <f t="shared" si="0"/>
        <v>0.71014492753623193</v>
      </c>
      <c r="O30" s="117">
        <f>+(K30/H30)</f>
        <v>3.333333333333333</v>
      </c>
      <c r="P30" s="116">
        <f t="shared" si="2"/>
        <v>0.73134328358208955</v>
      </c>
    </row>
    <row r="31" spans="1:16" ht="14">
      <c r="A31" s="351" t="s">
        <v>247</v>
      </c>
      <c r="B31" s="119" t="s">
        <v>134</v>
      </c>
      <c r="C31" s="119" t="s">
        <v>126</v>
      </c>
      <c r="D31" s="119" t="s">
        <v>161</v>
      </c>
      <c r="E31" s="119" t="s">
        <v>28</v>
      </c>
      <c r="F31" s="141">
        <v>27.137919500501727</v>
      </c>
      <c r="G31" s="118">
        <v>147</v>
      </c>
      <c r="H31" s="118">
        <v>8.1999999999999993</v>
      </c>
      <c r="I31" s="118">
        <v>138</v>
      </c>
      <c r="J31" s="118" t="s">
        <v>73</v>
      </c>
      <c r="K31" s="118">
        <v>24</v>
      </c>
      <c r="L31" s="118">
        <v>105</v>
      </c>
      <c r="M31" s="118"/>
      <c r="N31" s="117">
        <f t="shared" si="0"/>
        <v>0.76086956521739135</v>
      </c>
      <c r="O31" s="117">
        <f>+(K31/H31)</f>
        <v>2.9268292682926833</v>
      </c>
      <c r="P31" s="116">
        <f t="shared" si="2"/>
        <v>0.81395348837209303</v>
      </c>
    </row>
    <row r="32" spans="1:16" ht="14">
      <c r="A32" s="351" t="s">
        <v>231</v>
      </c>
      <c r="B32" s="119" t="s">
        <v>134</v>
      </c>
      <c r="C32" s="119" t="s">
        <v>126</v>
      </c>
      <c r="D32" s="120"/>
      <c r="E32" s="119" t="s">
        <v>14</v>
      </c>
      <c r="F32" s="141">
        <v>26.770939589708714</v>
      </c>
      <c r="G32" s="118">
        <v>177</v>
      </c>
      <c r="H32" s="118">
        <v>6.6</v>
      </c>
      <c r="I32" s="118">
        <v>127</v>
      </c>
      <c r="J32" s="118" t="s">
        <v>73</v>
      </c>
      <c r="K32" s="118">
        <v>39</v>
      </c>
      <c r="L32" s="118">
        <v>100</v>
      </c>
      <c r="M32" s="118"/>
      <c r="N32" s="117">
        <f t="shared" si="0"/>
        <v>0.78740157480314965</v>
      </c>
      <c r="O32" s="117">
        <f>+(K32/H32)</f>
        <v>5.9090909090909092</v>
      </c>
      <c r="P32" s="116">
        <f t="shared" si="2"/>
        <v>0.71942446043165464</v>
      </c>
    </row>
    <row r="33" spans="1:16" ht="14">
      <c r="A33" s="351" t="s">
        <v>203</v>
      </c>
      <c r="B33" s="119" t="s">
        <v>134</v>
      </c>
      <c r="C33" s="119" t="s">
        <v>126</v>
      </c>
      <c r="D33" s="120"/>
      <c r="E33" s="119" t="s">
        <v>14</v>
      </c>
      <c r="F33" s="141">
        <v>26.51405711745749</v>
      </c>
      <c r="G33" s="118">
        <v>146</v>
      </c>
      <c r="H33" s="118">
        <v>8.1999999999999993</v>
      </c>
      <c r="I33" s="118">
        <v>142</v>
      </c>
      <c r="J33" s="118" t="s">
        <v>73</v>
      </c>
      <c r="K33" s="118">
        <v>23</v>
      </c>
      <c r="L33" s="118">
        <v>111</v>
      </c>
      <c r="M33" s="118"/>
      <c r="N33" s="117">
        <f t="shared" si="0"/>
        <v>0.78169014084507038</v>
      </c>
      <c r="O33" s="117">
        <f>+(K33/H33)</f>
        <v>2.8048780487804881</v>
      </c>
      <c r="P33" s="116">
        <f t="shared" si="2"/>
        <v>0.82835820895522383</v>
      </c>
    </row>
    <row r="34" spans="1:16" ht="14">
      <c r="A34" s="351" t="s">
        <v>266</v>
      </c>
      <c r="B34" s="119" t="s">
        <v>134</v>
      </c>
      <c r="C34" s="119" t="s">
        <v>126</v>
      </c>
      <c r="D34" s="119" t="s">
        <v>265</v>
      </c>
      <c r="E34" s="119" t="s">
        <v>80</v>
      </c>
      <c r="F34" s="141">
        <v>26.04373757455269</v>
      </c>
      <c r="G34" s="118">
        <v>140</v>
      </c>
      <c r="H34" s="118">
        <v>23</v>
      </c>
      <c r="I34" s="118">
        <v>128</v>
      </c>
      <c r="J34" s="118" t="s">
        <v>73</v>
      </c>
      <c r="K34" s="118">
        <v>51</v>
      </c>
      <c r="L34" s="118">
        <v>96</v>
      </c>
      <c r="M34" s="118"/>
      <c r="N34" s="117">
        <f t="shared" si="0"/>
        <v>0.75</v>
      </c>
      <c r="O34" s="117">
        <f>+(K34/H34)</f>
        <v>2.2173913043478262</v>
      </c>
      <c r="P34" s="116">
        <f t="shared" si="2"/>
        <v>0.65306122448979587</v>
      </c>
    </row>
    <row r="35" spans="1:16" ht="14">
      <c r="A35" s="351" t="s">
        <v>262</v>
      </c>
      <c r="B35" s="119" t="s">
        <v>125</v>
      </c>
      <c r="C35" s="119" t="s">
        <v>126</v>
      </c>
      <c r="D35" s="119" t="s">
        <v>68</v>
      </c>
      <c r="E35" s="119" t="s">
        <v>80</v>
      </c>
      <c r="F35" s="141">
        <v>25.609356213793859</v>
      </c>
      <c r="G35" s="114"/>
      <c r="H35" s="118">
        <v>22.1</v>
      </c>
      <c r="I35" s="118"/>
      <c r="J35" s="118" t="s">
        <v>73</v>
      </c>
      <c r="K35" s="118">
        <v>50</v>
      </c>
      <c r="L35" s="118">
        <v>100</v>
      </c>
      <c r="M35" s="118"/>
      <c r="N35" s="117"/>
      <c r="O35" s="117">
        <f>+(K35/F35)</f>
        <v>1.9524114383269311</v>
      </c>
      <c r="P35" s="116">
        <f t="shared" si="2"/>
        <v>0.66666666666666663</v>
      </c>
    </row>
    <row r="36" spans="1:16" ht="14">
      <c r="A36" s="351" t="s">
        <v>229</v>
      </c>
      <c r="B36" s="119" t="s">
        <v>134</v>
      </c>
      <c r="C36" s="119" t="s">
        <v>126</v>
      </c>
      <c r="D36" s="120"/>
      <c r="E36" s="119" t="s">
        <v>14</v>
      </c>
      <c r="F36" s="141">
        <v>25.522824375983809</v>
      </c>
      <c r="G36" s="118">
        <v>172</v>
      </c>
      <c r="H36" s="118">
        <v>19.899999999999999</v>
      </c>
      <c r="I36" s="118">
        <v>117</v>
      </c>
      <c r="J36" s="118" t="s">
        <v>73</v>
      </c>
      <c r="K36" s="118">
        <v>58</v>
      </c>
      <c r="L36" s="118">
        <v>89</v>
      </c>
      <c r="M36" s="118"/>
      <c r="N36" s="117">
        <f>+(L36/I36)</f>
        <v>0.76068376068376065</v>
      </c>
      <c r="O36" s="117">
        <f>+(K36/H36)</f>
        <v>2.9145728643216082</v>
      </c>
      <c r="P36" s="116">
        <f t="shared" si="2"/>
        <v>0.60544217687074831</v>
      </c>
    </row>
    <row r="37" spans="1:16" ht="14">
      <c r="A37" s="351" t="s">
        <v>250</v>
      </c>
      <c r="B37" s="119" t="s">
        <v>125</v>
      </c>
      <c r="C37" s="119" t="s">
        <v>126</v>
      </c>
      <c r="D37" s="119" t="s">
        <v>152</v>
      </c>
      <c r="E37" s="119" t="s">
        <v>28</v>
      </c>
      <c r="F37" s="141">
        <v>25.507682389599228</v>
      </c>
      <c r="G37" s="114"/>
      <c r="H37" s="118">
        <v>12.3</v>
      </c>
      <c r="I37" s="118"/>
      <c r="J37" s="118" t="s">
        <v>73</v>
      </c>
      <c r="K37" s="118">
        <v>47</v>
      </c>
      <c r="L37" s="118">
        <v>91</v>
      </c>
      <c r="M37" s="118"/>
      <c r="N37" s="117"/>
      <c r="O37" s="117">
        <f>+(K37/F37)</f>
        <v>1.8425821398483571</v>
      </c>
      <c r="P37" s="116">
        <f t="shared" si="2"/>
        <v>0.65942028985507251</v>
      </c>
    </row>
    <row r="38" spans="1:16" ht="14">
      <c r="A38" s="351" t="s">
        <v>249</v>
      </c>
      <c r="B38" s="119" t="s">
        <v>287</v>
      </c>
      <c r="C38" s="119" t="s">
        <v>109</v>
      </c>
      <c r="D38" s="119" t="s">
        <v>168</v>
      </c>
      <c r="E38" s="119" t="s">
        <v>28</v>
      </c>
      <c r="F38" s="141">
        <v>25.46331012319229</v>
      </c>
      <c r="G38" s="118">
        <v>191</v>
      </c>
      <c r="H38" s="118">
        <v>15.1</v>
      </c>
      <c r="I38" s="118">
        <v>151</v>
      </c>
      <c r="J38" s="118" t="s">
        <v>73</v>
      </c>
      <c r="K38" s="118">
        <v>55</v>
      </c>
      <c r="L38" s="118">
        <v>93</v>
      </c>
      <c r="M38" s="118"/>
      <c r="N38" s="117">
        <f>+(L38/I38)</f>
        <v>0.61589403973509937</v>
      </c>
      <c r="O38" s="117">
        <f t="shared" ref="O38:O69" si="3">+(K38/H38)</f>
        <v>3.6423841059602649</v>
      </c>
      <c r="P38" s="116">
        <f t="shared" si="2"/>
        <v>0.6283783783783784</v>
      </c>
    </row>
    <row r="39" spans="1:16" ht="14">
      <c r="A39" s="351" t="s">
        <v>227</v>
      </c>
      <c r="B39" s="119" t="s">
        <v>134</v>
      </c>
      <c r="C39" s="119" t="s">
        <v>126</v>
      </c>
      <c r="D39" s="120"/>
      <c r="E39" s="119" t="s">
        <v>14</v>
      </c>
      <c r="F39" s="141">
        <v>25.331670257398798</v>
      </c>
      <c r="G39" s="118">
        <v>197</v>
      </c>
      <c r="H39" s="118">
        <v>19.7</v>
      </c>
      <c r="I39" s="118">
        <v>117</v>
      </c>
      <c r="J39" s="118" t="s">
        <v>73</v>
      </c>
      <c r="K39" s="118">
        <v>57</v>
      </c>
      <c r="L39" s="118">
        <v>94</v>
      </c>
      <c r="M39" s="118"/>
      <c r="N39" s="117">
        <f>+(L39/I39)</f>
        <v>0.80341880341880345</v>
      </c>
      <c r="O39" s="117">
        <f t="shared" si="3"/>
        <v>2.8934010152284264</v>
      </c>
      <c r="P39" s="116">
        <f t="shared" ref="P39:P70" si="4">+(L39/(L39+K39))</f>
        <v>0.62251655629139069</v>
      </c>
    </row>
    <row r="40" spans="1:16" ht="14">
      <c r="A40" s="351" t="s">
        <v>159</v>
      </c>
      <c r="B40" s="119" t="s">
        <v>233</v>
      </c>
      <c r="C40" s="119" t="s">
        <v>126</v>
      </c>
      <c r="D40" s="119" t="s">
        <v>152</v>
      </c>
      <c r="E40" s="119" t="s">
        <v>28</v>
      </c>
      <c r="F40" s="115">
        <v>25.107985380440802</v>
      </c>
      <c r="G40" s="118"/>
      <c r="H40" s="118">
        <v>17.5</v>
      </c>
      <c r="I40" s="118"/>
      <c r="J40" s="118" t="s">
        <v>73</v>
      </c>
      <c r="K40" s="118">
        <v>39</v>
      </c>
      <c r="L40" s="118">
        <v>85</v>
      </c>
      <c r="M40" s="118"/>
      <c r="N40" s="117"/>
      <c r="O40" s="117">
        <f t="shared" si="3"/>
        <v>2.2285714285714286</v>
      </c>
      <c r="P40" s="116">
        <f t="shared" si="4"/>
        <v>0.68548387096774188</v>
      </c>
    </row>
    <row r="41" spans="1:16" ht="14">
      <c r="A41" s="351" t="s">
        <v>156</v>
      </c>
      <c r="B41" s="119" t="s">
        <v>233</v>
      </c>
      <c r="C41" s="119" t="s">
        <v>126</v>
      </c>
      <c r="D41" s="119" t="s">
        <v>152</v>
      </c>
      <c r="E41" s="119" t="s">
        <v>28</v>
      </c>
      <c r="F41" s="141">
        <v>24.906654952778386</v>
      </c>
      <c r="G41" s="118"/>
      <c r="H41" s="118">
        <v>16.100000000000001</v>
      </c>
      <c r="I41" s="118"/>
      <c r="J41" s="118" t="s">
        <v>73</v>
      </c>
      <c r="K41" s="118">
        <v>52</v>
      </c>
      <c r="L41" s="118">
        <v>81</v>
      </c>
      <c r="M41" s="118"/>
      <c r="N41" s="117"/>
      <c r="O41" s="117">
        <f t="shared" si="3"/>
        <v>3.2298136645962732</v>
      </c>
      <c r="P41" s="116">
        <f t="shared" si="4"/>
        <v>0.60902255639097747</v>
      </c>
    </row>
    <row r="42" spans="1:16" ht="14">
      <c r="A42" s="351" t="s">
        <v>212</v>
      </c>
      <c r="B42" s="119" t="s">
        <v>108</v>
      </c>
      <c r="C42" s="119" t="s">
        <v>126</v>
      </c>
      <c r="D42" s="120"/>
      <c r="E42" s="119" t="s">
        <v>14</v>
      </c>
      <c r="F42" s="141">
        <v>24.887680302672027</v>
      </c>
      <c r="G42" s="118">
        <v>9.5</v>
      </c>
      <c r="H42" s="118">
        <v>7</v>
      </c>
      <c r="I42" s="118"/>
      <c r="J42" s="118" t="s">
        <v>73</v>
      </c>
      <c r="K42" s="118">
        <v>70</v>
      </c>
      <c r="L42" s="118">
        <v>80</v>
      </c>
      <c r="M42" s="118"/>
      <c r="N42" s="117"/>
      <c r="O42" s="117">
        <f t="shared" si="3"/>
        <v>10</v>
      </c>
      <c r="P42" s="116">
        <f t="shared" si="4"/>
        <v>0.53333333333333333</v>
      </c>
    </row>
    <row r="43" spans="1:16" ht="14">
      <c r="A43" s="351" t="s">
        <v>208</v>
      </c>
      <c r="B43" s="119" t="s">
        <v>137</v>
      </c>
      <c r="C43" s="119" t="s">
        <v>126</v>
      </c>
      <c r="D43" s="120"/>
      <c r="E43" s="119" t="s">
        <v>14</v>
      </c>
      <c r="F43" s="141">
        <v>24.731536269997811</v>
      </c>
      <c r="G43" s="118">
        <v>160</v>
      </c>
      <c r="H43" s="118">
        <v>19.100000000000001</v>
      </c>
      <c r="I43" s="118">
        <v>157</v>
      </c>
      <c r="J43" s="118" t="s">
        <v>73</v>
      </c>
      <c r="K43" s="118">
        <v>38</v>
      </c>
      <c r="L43" s="118">
        <v>94</v>
      </c>
      <c r="M43" s="118"/>
      <c r="N43" s="117">
        <f>+(L43/I43)</f>
        <v>0.59872611464968151</v>
      </c>
      <c r="O43" s="117">
        <f t="shared" si="3"/>
        <v>1.9895287958115182</v>
      </c>
      <c r="P43" s="116">
        <f t="shared" si="4"/>
        <v>0.71212121212121215</v>
      </c>
    </row>
    <row r="44" spans="1:16" ht="14">
      <c r="A44" s="351" t="s">
        <v>157</v>
      </c>
      <c r="B44" s="119" t="s">
        <v>233</v>
      </c>
      <c r="C44" s="119" t="s">
        <v>126</v>
      </c>
      <c r="D44" s="119" t="s">
        <v>34</v>
      </c>
      <c r="E44" s="119" t="s">
        <v>28</v>
      </c>
      <c r="F44" s="115">
        <v>24.684385382059794</v>
      </c>
      <c r="G44" s="118"/>
      <c r="H44" s="118">
        <v>18.7</v>
      </c>
      <c r="I44" s="118"/>
      <c r="J44" s="118" t="s">
        <v>73</v>
      </c>
      <c r="K44" s="118">
        <v>47</v>
      </c>
      <c r="L44" s="118">
        <v>86</v>
      </c>
      <c r="M44" s="118"/>
      <c r="N44" s="117"/>
      <c r="O44" s="117">
        <f t="shared" si="3"/>
        <v>2.5133689839572195</v>
      </c>
      <c r="P44" s="116">
        <f t="shared" si="4"/>
        <v>0.64661654135338342</v>
      </c>
    </row>
    <row r="45" spans="1:16" ht="14">
      <c r="A45" s="351" t="s">
        <v>235</v>
      </c>
      <c r="B45" s="119" t="s">
        <v>108</v>
      </c>
      <c r="C45" s="119" t="s">
        <v>109</v>
      </c>
      <c r="D45" s="120"/>
      <c r="E45" s="119" t="s">
        <v>14</v>
      </c>
      <c r="F45" s="141">
        <v>24.604550379198269</v>
      </c>
      <c r="G45" s="118">
        <v>230</v>
      </c>
      <c r="H45" s="118">
        <v>16.2</v>
      </c>
      <c r="I45" s="118">
        <v>119</v>
      </c>
      <c r="J45" s="118" t="s">
        <v>73</v>
      </c>
      <c r="K45" s="118">
        <v>54</v>
      </c>
      <c r="L45" s="118">
        <v>98</v>
      </c>
      <c r="M45" s="118"/>
      <c r="N45" s="117">
        <f t="shared" ref="N45:N52" si="5">+(L45/I45)</f>
        <v>0.82352941176470584</v>
      </c>
      <c r="O45" s="117">
        <f t="shared" si="3"/>
        <v>3.3333333333333335</v>
      </c>
      <c r="P45" s="116">
        <f t="shared" si="4"/>
        <v>0.64473684210526316</v>
      </c>
    </row>
    <row r="46" spans="1:16" ht="14">
      <c r="A46" s="351" t="s">
        <v>228</v>
      </c>
      <c r="B46" s="119" t="s">
        <v>134</v>
      </c>
      <c r="C46" s="119" t="s">
        <v>126</v>
      </c>
      <c r="D46" s="120"/>
      <c r="E46" s="119" t="s">
        <v>14</v>
      </c>
      <c r="F46" s="141">
        <v>24.31010289990645</v>
      </c>
      <c r="G46" s="118">
        <v>159</v>
      </c>
      <c r="H46" s="118">
        <v>24.1</v>
      </c>
      <c r="I46" s="118">
        <v>106</v>
      </c>
      <c r="J46" s="118" t="s">
        <v>73</v>
      </c>
      <c r="K46" s="118">
        <v>50</v>
      </c>
      <c r="L46" s="118">
        <v>85</v>
      </c>
      <c r="M46" s="118"/>
      <c r="N46" s="117">
        <f t="shared" si="5"/>
        <v>0.80188679245283023</v>
      </c>
      <c r="O46" s="117">
        <f t="shared" si="3"/>
        <v>2.0746887966804977</v>
      </c>
      <c r="P46" s="116">
        <f t="shared" si="4"/>
        <v>0.62962962962962965</v>
      </c>
    </row>
    <row r="47" spans="1:16" ht="14">
      <c r="A47" s="351" t="s">
        <v>220</v>
      </c>
      <c r="B47" s="119" t="s">
        <v>287</v>
      </c>
      <c r="C47" s="119" t="s">
        <v>109</v>
      </c>
      <c r="D47" s="120"/>
      <c r="E47" s="119" t="s">
        <v>14</v>
      </c>
      <c r="F47" s="141">
        <v>24.107450350132016</v>
      </c>
      <c r="G47" s="118">
        <v>10.7</v>
      </c>
      <c r="H47" s="118">
        <v>23.7</v>
      </c>
      <c r="I47" s="118">
        <v>118</v>
      </c>
      <c r="J47" s="118" t="s">
        <v>73</v>
      </c>
      <c r="K47" s="118">
        <v>47</v>
      </c>
      <c r="L47" s="118">
        <v>81</v>
      </c>
      <c r="M47" s="118"/>
      <c r="N47" s="117">
        <f t="shared" si="5"/>
        <v>0.68644067796610164</v>
      </c>
      <c r="O47" s="117">
        <f t="shared" si="3"/>
        <v>1.9831223628691983</v>
      </c>
      <c r="P47" s="116">
        <f t="shared" si="4"/>
        <v>0.6328125</v>
      </c>
    </row>
    <row r="48" spans="1:16" ht="14">
      <c r="A48" s="351" t="s">
        <v>240</v>
      </c>
      <c r="B48" s="119" t="s">
        <v>287</v>
      </c>
      <c r="C48" s="119" t="s">
        <v>119</v>
      </c>
      <c r="D48" s="120"/>
      <c r="E48" s="119" t="s">
        <v>14</v>
      </c>
      <c r="F48" s="141">
        <v>23.810064750653186</v>
      </c>
      <c r="G48" s="118">
        <v>98.7</v>
      </c>
      <c r="H48" s="118">
        <v>11.7</v>
      </c>
      <c r="I48" s="118">
        <v>151</v>
      </c>
      <c r="J48" s="118" t="s">
        <v>73</v>
      </c>
      <c r="K48" s="118">
        <v>60</v>
      </c>
      <c r="L48" s="118">
        <v>109</v>
      </c>
      <c r="M48" s="118"/>
      <c r="N48" s="117">
        <f t="shared" si="5"/>
        <v>0.72185430463576161</v>
      </c>
      <c r="O48" s="117">
        <f t="shared" si="3"/>
        <v>5.1282051282051286</v>
      </c>
      <c r="P48" s="116">
        <f t="shared" si="4"/>
        <v>0.6449704142011834</v>
      </c>
    </row>
    <row r="49" spans="1:16" ht="14">
      <c r="A49" s="351" t="s">
        <v>261</v>
      </c>
      <c r="B49" s="119" t="s">
        <v>260</v>
      </c>
      <c r="C49" s="119" t="s">
        <v>109</v>
      </c>
      <c r="D49" s="119" t="s">
        <v>68</v>
      </c>
      <c r="E49" s="119" t="s">
        <v>80</v>
      </c>
      <c r="F49" s="141">
        <v>23.800554016620499</v>
      </c>
      <c r="G49" s="118">
        <v>70.3</v>
      </c>
      <c r="H49" s="118">
        <v>4.0999999999999996</v>
      </c>
      <c r="I49" s="118">
        <v>122</v>
      </c>
      <c r="J49" s="118" t="s">
        <v>73</v>
      </c>
      <c r="K49" s="118">
        <v>61</v>
      </c>
      <c r="L49" s="118">
        <v>90</v>
      </c>
      <c r="M49" s="118"/>
      <c r="N49" s="117">
        <f t="shared" si="5"/>
        <v>0.73770491803278693</v>
      </c>
      <c r="O49" s="146">
        <f t="shared" si="3"/>
        <v>14.878048780487806</v>
      </c>
      <c r="P49" s="116">
        <f t="shared" si="4"/>
        <v>0.59602649006622521</v>
      </c>
    </row>
    <row r="50" spans="1:16" ht="14">
      <c r="A50" s="351" t="s">
        <v>209</v>
      </c>
      <c r="B50" s="119" t="s">
        <v>108</v>
      </c>
      <c r="C50" s="119" t="s">
        <v>126</v>
      </c>
      <c r="D50" s="120"/>
      <c r="E50" s="119" t="s">
        <v>14</v>
      </c>
      <c r="F50" s="141">
        <v>23.713883016208598</v>
      </c>
      <c r="G50" s="118">
        <v>16.8</v>
      </c>
      <c r="H50" s="118">
        <v>14.2</v>
      </c>
      <c r="I50" s="118">
        <v>135</v>
      </c>
      <c r="J50" s="118" t="s">
        <v>73</v>
      </c>
      <c r="K50" s="118">
        <v>52</v>
      </c>
      <c r="L50" s="118">
        <v>86</v>
      </c>
      <c r="M50" s="118"/>
      <c r="N50" s="117">
        <f t="shared" si="5"/>
        <v>0.63703703703703707</v>
      </c>
      <c r="O50" s="117">
        <f t="shared" si="3"/>
        <v>3.6619718309859155</v>
      </c>
      <c r="P50" s="116">
        <f t="shared" si="4"/>
        <v>0.62318840579710144</v>
      </c>
    </row>
    <row r="51" spans="1:16" ht="14">
      <c r="A51" s="351" t="s">
        <v>222</v>
      </c>
      <c r="B51" s="119" t="s">
        <v>108</v>
      </c>
      <c r="C51" s="119" t="s">
        <v>109</v>
      </c>
      <c r="D51" s="120"/>
      <c r="E51" s="119" t="s">
        <v>14</v>
      </c>
      <c r="F51" s="141">
        <v>23.646850044365568</v>
      </c>
      <c r="G51" s="118">
        <v>103</v>
      </c>
      <c r="H51" s="118">
        <v>16.8</v>
      </c>
      <c r="I51" s="118">
        <v>119</v>
      </c>
      <c r="J51" s="118" t="s">
        <v>73</v>
      </c>
      <c r="K51" s="118">
        <v>49</v>
      </c>
      <c r="L51" s="118">
        <v>83</v>
      </c>
      <c r="M51" s="118"/>
      <c r="N51" s="117">
        <f t="shared" si="5"/>
        <v>0.69747899159663862</v>
      </c>
      <c r="O51" s="117">
        <f t="shared" si="3"/>
        <v>2.9166666666666665</v>
      </c>
      <c r="P51" s="116">
        <f t="shared" si="4"/>
        <v>0.62878787878787878</v>
      </c>
    </row>
    <row r="52" spans="1:16" ht="14">
      <c r="A52" s="351" t="s">
        <v>230</v>
      </c>
      <c r="B52" s="119" t="s">
        <v>134</v>
      </c>
      <c r="C52" s="119" t="s">
        <v>126</v>
      </c>
      <c r="D52" s="120"/>
      <c r="E52" s="119" t="s">
        <v>14</v>
      </c>
      <c r="F52" s="141">
        <v>23.509895892918429</v>
      </c>
      <c r="G52" s="118">
        <v>157</v>
      </c>
      <c r="H52" s="123">
        <v>29.5</v>
      </c>
      <c r="I52" s="118">
        <v>107</v>
      </c>
      <c r="J52" s="118" t="s">
        <v>73</v>
      </c>
      <c r="K52" s="118">
        <v>55</v>
      </c>
      <c r="L52" s="118">
        <v>87</v>
      </c>
      <c r="M52" s="118"/>
      <c r="N52" s="117">
        <f t="shared" si="5"/>
        <v>0.81308411214953269</v>
      </c>
      <c r="O52" s="117">
        <f t="shared" si="3"/>
        <v>1.8644067796610169</v>
      </c>
      <c r="P52" s="116">
        <f t="shared" si="4"/>
        <v>0.61267605633802813</v>
      </c>
    </row>
    <row r="53" spans="1:16" ht="14">
      <c r="A53" s="351" t="s">
        <v>153</v>
      </c>
      <c r="B53" s="119" t="s">
        <v>233</v>
      </c>
      <c r="C53" s="119" t="s">
        <v>126</v>
      </c>
      <c r="D53" s="119" t="s">
        <v>34</v>
      </c>
      <c r="E53" s="119" t="s">
        <v>28</v>
      </c>
      <c r="F53" s="141">
        <v>23.345462815556058</v>
      </c>
      <c r="G53" s="118"/>
      <c r="H53" s="118">
        <v>16.100000000000001</v>
      </c>
      <c r="I53" s="118"/>
      <c r="J53" s="118" t="s">
        <v>73</v>
      </c>
      <c r="K53" s="118">
        <v>43</v>
      </c>
      <c r="L53" s="118">
        <v>79</v>
      </c>
      <c r="M53" s="118"/>
      <c r="N53" s="117"/>
      <c r="O53" s="117">
        <f t="shared" si="3"/>
        <v>2.670807453416149</v>
      </c>
      <c r="P53" s="116">
        <f t="shared" si="4"/>
        <v>0.64754098360655743</v>
      </c>
    </row>
    <row r="54" spans="1:16" ht="14">
      <c r="A54" s="351" t="s">
        <v>253</v>
      </c>
      <c r="B54" s="119" t="s">
        <v>134</v>
      </c>
      <c r="C54" s="119" t="s">
        <v>126</v>
      </c>
      <c r="D54" s="120" t="s">
        <v>252</v>
      </c>
      <c r="E54" s="119" t="s">
        <v>28</v>
      </c>
      <c r="F54" s="141">
        <v>23.232323232323235</v>
      </c>
      <c r="G54" s="118">
        <v>156</v>
      </c>
      <c r="H54" s="118">
        <v>14.6</v>
      </c>
      <c r="I54" s="118">
        <v>123</v>
      </c>
      <c r="J54" s="118" t="s">
        <v>73</v>
      </c>
      <c r="K54" s="118">
        <v>53</v>
      </c>
      <c r="L54" s="118">
        <v>91</v>
      </c>
      <c r="M54" s="118"/>
      <c r="N54" s="117">
        <f>+(L54/I54)</f>
        <v>0.73983739837398377</v>
      </c>
      <c r="O54" s="117">
        <f t="shared" si="3"/>
        <v>3.6301369863013702</v>
      </c>
      <c r="P54" s="116">
        <f t="shared" si="4"/>
        <v>0.63194444444444442</v>
      </c>
    </row>
    <row r="55" spans="1:16" ht="14">
      <c r="A55" s="351" t="s">
        <v>158</v>
      </c>
      <c r="B55" s="119" t="s">
        <v>233</v>
      </c>
      <c r="C55" s="119" t="s">
        <v>126</v>
      </c>
      <c r="D55" s="119" t="s">
        <v>31</v>
      </c>
      <c r="E55" s="119" t="s">
        <v>28</v>
      </c>
      <c r="F55" s="115">
        <v>23.228568209980853</v>
      </c>
      <c r="G55" s="118"/>
      <c r="H55" s="118">
        <v>18.3</v>
      </c>
      <c r="I55" s="118"/>
      <c r="J55" s="118" t="s">
        <v>73</v>
      </c>
      <c r="K55" s="118">
        <v>58</v>
      </c>
      <c r="L55" s="118">
        <v>73</v>
      </c>
      <c r="M55" s="118"/>
      <c r="N55" s="117"/>
      <c r="O55" s="117">
        <f t="shared" si="3"/>
        <v>3.1693989071038251</v>
      </c>
      <c r="P55" s="116">
        <f t="shared" si="4"/>
        <v>0.5572519083969466</v>
      </c>
    </row>
    <row r="56" spans="1:16" ht="14">
      <c r="A56" s="351" t="s">
        <v>219</v>
      </c>
      <c r="B56" s="119" t="s">
        <v>108</v>
      </c>
      <c r="C56" s="119" t="s">
        <v>109</v>
      </c>
      <c r="D56" s="120"/>
      <c r="E56" s="119" t="s">
        <v>14</v>
      </c>
      <c r="F56" s="141">
        <v>23.121717287051837</v>
      </c>
      <c r="G56" s="118">
        <v>7.1</v>
      </c>
      <c r="H56" s="118">
        <v>14.2</v>
      </c>
      <c r="I56" s="118">
        <v>149</v>
      </c>
      <c r="J56" s="118" t="s">
        <v>73</v>
      </c>
      <c r="K56" s="118">
        <v>45</v>
      </c>
      <c r="L56" s="118">
        <v>78</v>
      </c>
      <c r="M56" s="118"/>
      <c r="N56" s="117">
        <f>+(L56/I56)</f>
        <v>0.52348993288590606</v>
      </c>
      <c r="O56" s="117">
        <f t="shared" si="3"/>
        <v>3.1690140845070425</v>
      </c>
      <c r="P56" s="116">
        <f t="shared" si="4"/>
        <v>0.63414634146341464</v>
      </c>
    </row>
    <row r="57" spans="1:16" ht="14">
      <c r="A57" s="351" t="s">
        <v>215</v>
      </c>
      <c r="B57" s="119" t="s">
        <v>108</v>
      </c>
      <c r="C57" s="119" t="s">
        <v>109</v>
      </c>
      <c r="D57" s="120"/>
      <c r="E57" s="119" t="s">
        <v>14</v>
      </c>
      <c r="F57" s="141">
        <v>22.729744426318646</v>
      </c>
      <c r="G57" s="118">
        <v>57.3</v>
      </c>
      <c r="H57" s="118">
        <v>12</v>
      </c>
      <c r="I57" s="118">
        <v>45</v>
      </c>
      <c r="J57" s="118" t="s">
        <v>214</v>
      </c>
      <c r="K57" s="118">
        <v>42</v>
      </c>
      <c r="L57" s="118">
        <v>79</v>
      </c>
      <c r="M57" s="118"/>
      <c r="N57" s="146">
        <f>+(L57/I57)</f>
        <v>1.7555555555555555</v>
      </c>
      <c r="O57" s="117">
        <f t="shared" si="3"/>
        <v>3.5</v>
      </c>
      <c r="P57" s="116">
        <f t="shared" si="4"/>
        <v>0.65289256198347112</v>
      </c>
    </row>
    <row r="58" spans="1:16" ht="14">
      <c r="A58" s="351" t="s">
        <v>223</v>
      </c>
      <c r="B58" s="119" t="s">
        <v>108</v>
      </c>
      <c r="C58" s="119" t="s">
        <v>109</v>
      </c>
      <c r="D58" s="120"/>
      <c r="E58" s="119" t="s">
        <v>14</v>
      </c>
      <c r="F58" s="141">
        <v>22.60385999345764</v>
      </c>
      <c r="G58" s="118">
        <v>75.400000000000006</v>
      </c>
      <c r="H58" s="118">
        <v>15.3</v>
      </c>
      <c r="I58" s="118">
        <v>133</v>
      </c>
      <c r="J58" s="118" t="s">
        <v>73</v>
      </c>
      <c r="K58" s="118">
        <v>56</v>
      </c>
      <c r="L58" s="118">
        <v>77</v>
      </c>
      <c r="M58" s="118"/>
      <c r="N58" s="117">
        <f>+(L58/I58)</f>
        <v>0.57894736842105265</v>
      </c>
      <c r="O58" s="117">
        <f t="shared" si="3"/>
        <v>3.6601307189542482</v>
      </c>
      <c r="P58" s="116">
        <f t="shared" si="4"/>
        <v>0.57894736842105265</v>
      </c>
    </row>
    <row r="59" spans="1:16" ht="14">
      <c r="A59" s="351" t="s">
        <v>217</v>
      </c>
      <c r="B59" s="119" t="s">
        <v>287</v>
      </c>
      <c r="C59" s="119" t="s">
        <v>109</v>
      </c>
      <c r="D59" s="120"/>
      <c r="E59" s="119" t="s">
        <v>14</v>
      </c>
      <c r="F59" s="141">
        <v>22.444959443800695</v>
      </c>
      <c r="G59" s="118">
        <v>2.9</v>
      </c>
      <c r="H59" s="118">
        <v>16.2</v>
      </c>
      <c r="I59" s="118"/>
      <c r="J59" s="118" t="s">
        <v>73</v>
      </c>
      <c r="K59" s="118">
        <v>44</v>
      </c>
      <c r="L59" s="118">
        <v>83</v>
      </c>
      <c r="M59" s="118"/>
      <c r="N59" s="117"/>
      <c r="O59" s="117">
        <f t="shared" si="3"/>
        <v>2.7160493827160495</v>
      </c>
      <c r="P59" s="116">
        <f t="shared" si="4"/>
        <v>0.65354330708661412</v>
      </c>
    </row>
    <row r="60" spans="1:16" ht="14">
      <c r="A60" s="351" t="s">
        <v>195</v>
      </c>
      <c r="B60" s="119" t="s">
        <v>175</v>
      </c>
      <c r="C60" s="119" t="s">
        <v>193</v>
      </c>
      <c r="D60" s="120"/>
      <c r="E60" s="119" t="s">
        <v>14</v>
      </c>
      <c r="F60" s="141">
        <v>22.311237928007024</v>
      </c>
      <c r="G60" s="118">
        <v>801</v>
      </c>
      <c r="H60" s="118">
        <v>9.6999999999999993</v>
      </c>
      <c r="I60" s="118">
        <v>108</v>
      </c>
      <c r="J60" s="118" t="s">
        <v>73</v>
      </c>
      <c r="K60" s="118">
        <v>30</v>
      </c>
      <c r="L60" s="118">
        <v>123</v>
      </c>
      <c r="M60" s="118"/>
      <c r="N60" s="117">
        <f>+(L60/I60)</f>
        <v>1.1388888888888888</v>
      </c>
      <c r="O60" s="117">
        <f t="shared" si="3"/>
        <v>3.0927835051546393</v>
      </c>
      <c r="P60" s="116">
        <f t="shared" si="4"/>
        <v>0.80392156862745101</v>
      </c>
    </row>
    <row r="61" spans="1:16" ht="14">
      <c r="A61" s="351" t="s">
        <v>198</v>
      </c>
      <c r="B61" s="119" t="s">
        <v>175</v>
      </c>
      <c r="C61" s="119" t="s">
        <v>189</v>
      </c>
      <c r="D61" s="120"/>
      <c r="E61" s="119" t="s">
        <v>14</v>
      </c>
      <c r="F61" s="141">
        <v>22.30743946532267</v>
      </c>
      <c r="G61" s="118">
        <v>1160</v>
      </c>
      <c r="H61" s="118">
        <v>0.9</v>
      </c>
      <c r="I61" s="118"/>
      <c r="J61" s="118" t="s">
        <v>73</v>
      </c>
      <c r="K61" s="118">
        <v>9</v>
      </c>
      <c r="L61" s="118">
        <v>87</v>
      </c>
      <c r="M61" s="118"/>
      <c r="N61" s="117"/>
      <c r="O61" s="117">
        <f t="shared" si="3"/>
        <v>10</v>
      </c>
      <c r="P61" s="136">
        <f t="shared" si="4"/>
        <v>0.90625</v>
      </c>
    </row>
    <row r="62" spans="1:16" ht="14">
      <c r="A62" s="351" t="s">
        <v>120</v>
      </c>
      <c r="B62" s="119" t="s">
        <v>287</v>
      </c>
      <c r="C62" s="119" t="s">
        <v>119</v>
      </c>
      <c r="D62" s="119" t="s">
        <v>68</v>
      </c>
      <c r="E62" s="119" t="s">
        <v>80</v>
      </c>
      <c r="F62" s="141">
        <v>22.210837887067399</v>
      </c>
      <c r="G62" s="118">
        <v>208</v>
      </c>
      <c r="H62" s="118">
        <v>13</v>
      </c>
      <c r="I62" s="118">
        <v>93</v>
      </c>
      <c r="J62" s="118" t="s">
        <v>73</v>
      </c>
      <c r="K62" s="118">
        <v>48</v>
      </c>
      <c r="L62" s="118">
        <v>82</v>
      </c>
      <c r="M62" s="118"/>
      <c r="N62" s="117">
        <f>+(L62/I62)</f>
        <v>0.88172043010752688</v>
      </c>
      <c r="O62" s="117">
        <f t="shared" si="3"/>
        <v>3.6923076923076925</v>
      </c>
      <c r="P62" s="116">
        <f t="shared" si="4"/>
        <v>0.63076923076923075</v>
      </c>
    </row>
    <row r="63" spans="1:16" ht="14">
      <c r="A63" s="351" t="s">
        <v>232</v>
      </c>
      <c r="B63" s="119" t="s">
        <v>125</v>
      </c>
      <c r="C63" s="119" t="s">
        <v>126</v>
      </c>
      <c r="D63" s="120"/>
      <c r="E63" s="119" t="s">
        <v>14</v>
      </c>
      <c r="F63" s="141">
        <v>22.037470725995316</v>
      </c>
      <c r="G63" s="118">
        <v>126</v>
      </c>
      <c r="H63" s="118">
        <v>11.4</v>
      </c>
      <c r="I63" s="118">
        <v>111</v>
      </c>
      <c r="J63" s="118" t="s">
        <v>73</v>
      </c>
      <c r="K63" s="118">
        <v>31</v>
      </c>
      <c r="L63" s="118">
        <v>79</v>
      </c>
      <c r="M63" s="118"/>
      <c r="N63" s="117">
        <f>+(L63/I63)</f>
        <v>0.71171171171171166</v>
      </c>
      <c r="O63" s="117">
        <f t="shared" si="3"/>
        <v>2.7192982456140351</v>
      </c>
      <c r="P63" s="116">
        <f t="shared" si="4"/>
        <v>0.71818181818181814</v>
      </c>
    </row>
    <row r="64" spans="1:16" ht="14">
      <c r="A64" s="351" t="s">
        <v>243</v>
      </c>
      <c r="B64" s="119" t="s">
        <v>182</v>
      </c>
      <c r="C64" s="119" t="s">
        <v>126</v>
      </c>
      <c r="D64" s="119" t="s">
        <v>34</v>
      </c>
      <c r="E64" s="119" t="s">
        <v>28</v>
      </c>
      <c r="F64" s="141">
        <v>21.985252410663637</v>
      </c>
      <c r="G64" s="118">
        <v>127</v>
      </c>
      <c r="H64" s="118">
        <v>11.8</v>
      </c>
      <c r="I64" s="118"/>
      <c r="J64" s="118" t="s">
        <v>73</v>
      </c>
      <c r="K64" s="118">
        <v>31</v>
      </c>
      <c r="L64" s="118">
        <v>77</v>
      </c>
      <c r="M64" s="118"/>
      <c r="N64" s="117"/>
      <c r="O64" s="117">
        <f t="shared" si="3"/>
        <v>2.6271186440677963</v>
      </c>
      <c r="P64" s="116">
        <f t="shared" si="4"/>
        <v>0.71296296296296291</v>
      </c>
    </row>
    <row r="65" spans="1:16" ht="14">
      <c r="A65" s="351" t="s">
        <v>221</v>
      </c>
      <c r="B65" s="119" t="s">
        <v>108</v>
      </c>
      <c r="C65" s="119" t="s">
        <v>109</v>
      </c>
      <c r="D65" s="120"/>
      <c r="E65" s="119" t="s">
        <v>14</v>
      </c>
      <c r="F65" s="141">
        <v>21.500227998176015</v>
      </c>
      <c r="G65" s="118">
        <v>6.6</v>
      </c>
      <c r="H65" s="118">
        <v>11.1</v>
      </c>
      <c r="I65" s="118">
        <v>138</v>
      </c>
      <c r="J65" s="118" t="s">
        <v>73</v>
      </c>
      <c r="K65" s="118">
        <v>39</v>
      </c>
      <c r="L65" s="118">
        <v>76</v>
      </c>
      <c r="M65" s="118"/>
      <c r="N65" s="117">
        <f>+(L65/I65)</f>
        <v>0.55072463768115942</v>
      </c>
      <c r="O65" s="117">
        <f t="shared" si="3"/>
        <v>3.5135135135135136</v>
      </c>
      <c r="P65" s="116">
        <f t="shared" si="4"/>
        <v>0.66086956521739126</v>
      </c>
    </row>
    <row r="66" spans="1:16" ht="14">
      <c r="A66" s="351">
        <v>17</v>
      </c>
      <c r="B66" s="119" t="s">
        <v>108</v>
      </c>
      <c r="C66" s="119" t="s">
        <v>109</v>
      </c>
      <c r="D66" s="120"/>
      <c r="E66" s="119" t="s">
        <v>14</v>
      </c>
      <c r="F66" s="141">
        <v>21.34433962264151</v>
      </c>
      <c r="G66" s="118">
        <v>18</v>
      </c>
      <c r="H66" s="118">
        <v>10.1</v>
      </c>
      <c r="I66" s="118">
        <v>135</v>
      </c>
      <c r="J66" s="118" t="s">
        <v>214</v>
      </c>
      <c r="K66" s="118">
        <v>25</v>
      </c>
      <c r="L66" s="118">
        <v>79</v>
      </c>
      <c r="M66" s="118"/>
      <c r="N66" s="117">
        <f>+(L66/I66)</f>
        <v>0.58518518518518514</v>
      </c>
      <c r="O66" s="117">
        <f t="shared" si="3"/>
        <v>2.4752475247524752</v>
      </c>
      <c r="P66" s="116">
        <f t="shared" si="4"/>
        <v>0.75961538461538458</v>
      </c>
    </row>
    <row r="67" spans="1:16" ht="14">
      <c r="A67" s="351" t="s">
        <v>256</v>
      </c>
      <c r="B67" s="119" t="s">
        <v>125</v>
      </c>
      <c r="C67" s="119" t="s">
        <v>126</v>
      </c>
      <c r="D67" s="119" t="s">
        <v>68</v>
      </c>
      <c r="E67" s="119" t="s">
        <v>80</v>
      </c>
      <c r="F67" s="141">
        <v>21.302162988857329</v>
      </c>
      <c r="G67" s="118">
        <v>119</v>
      </c>
      <c r="H67" s="118">
        <v>17</v>
      </c>
      <c r="I67" s="118">
        <v>167</v>
      </c>
      <c r="J67" s="118" t="s">
        <v>73</v>
      </c>
      <c r="K67" s="118">
        <v>52</v>
      </c>
      <c r="L67" s="118">
        <v>80</v>
      </c>
      <c r="M67" s="118"/>
      <c r="N67" s="117">
        <f>+(L67/I67)</f>
        <v>0.47904191616766467</v>
      </c>
      <c r="O67" s="117">
        <f t="shared" si="3"/>
        <v>3.0588235294117645</v>
      </c>
      <c r="P67" s="116">
        <f t="shared" si="4"/>
        <v>0.60606060606060608</v>
      </c>
    </row>
    <row r="68" spans="1:16" ht="14">
      <c r="A68" s="351" t="s">
        <v>242</v>
      </c>
      <c r="B68" s="119" t="s">
        <v>109</v>
      </c>
      <c r="C68" s="119" t="s">
        <v>126</v>
      </c>
      <c r="D68" s="120"/>
      <c r="E68" s="119" t="s">
        <v>14</v>
      </c>
      <c r="F68" s="141">
        <v>21.293199554069119</v>
      </c>
      <c r="G68" s="118">
        <v>109</v>
      </c>
      <c r="H68" s="118">
        <v>18.7</v>
      </c>
      <c r="I68" s="118"/>
      <c r="J68" s="118" t="s">
        <v>73</v>
      </c>
      <c r="K68" s="118">
        <v>43</v>
      </c>
      <c r="L68" s="118">
        <v>76</v>
      </c>
      <c r="M68" s="118"/>
      <c r="N68" s="117"/>
      <c r="O68" s="117">
        <f t="shared" si="3"/>
        <v>2.2994652406417115</v>
      </c>
      <c r="P68" s="116">
        <f t="shared" si="4"/>
        <v>0.6386554621848739</v>
      </c>
    </row>
    <row r="69" spans="1:16" ht="14">
      <c r="A69" s="351" t="s">
        <v>199</v>
      </c>
      <c r="B69" s="119" t="s">
        <v>175</v>
      </c>
      <c r="C69" s="119" t="s">
        <v>189</v>
      </c>
      <c r="D69" s="120"/>
      <c r="E69" s="119" t="s">
        <v>14</v>
      </c>
      <c r="F69" s="141">
        <v>21.157860046138634</v>
      </c>
      <c r="G69" s="118">
        <v>1050</v>
      </c>
      <c r="H69" s="118">
        <v>5.8</v>
      </c>
      <c r="I69" s="118"/>
      <c r="J69" s="118" t="s">
        <v>73</v>
      </c>
      <c r="K69" s="118">
        <v>22</v>
      </c>
      <c r="L69" s="118">
        <v>81</v>
      </c>
      <c r="M69" s="118"/>
      <c r="N69" s="117"/>
      <c r="O69" s="117">
        <f t="shared" si="3"/>
        <v>3.7931034482758621</v>
      </c>
      <c r="P69" s="116">
        <f t="shared" si="4"/>
        <v>0.78640776699029125</v>
      </c>
    </row>
    <row r="70" spans="1:16" ht="14">
      <c r="A70" s="351" t="s">
        <v>190</v>
      </c>
      <c r="B70" s="119" t="s">
        <v>142</v>
      </c>
      <c r="C70" s="119" t="s">
        <v>189</v>
      </c>
      <c r="D70" s="120"/>
      <c r="E70" s="119" t="s">
        <v>14</v>
      </c>
      <c r="F70" s="141">
        <v>20.878105141536686</v>
      </c>
      <c r="G70" s="118">
        <v>67.7</v>
      </c>
      <c r="H70" s="118">
        <v>13.8</v>
      </c>
      <c r="I70" s="118"/>
      <c r="J70" s="118" t="s">
        <v>73</v>
      </c>
      <c r="K70" s="123">
        <v>89</v>
      </c>
      <c r="L70" s="118">
        <v>90</v>
      </c>
      <c r="M70" s="118"/>
      <c r="N70" s="117"/>
      <c r="O70" s="117">
        <f t="shared" ref="O70:O93" si="6">+(K70/H70)</f>
        <v>6.4492753623188399</v>
      </c>
      <c r="P70" s="116">
        <f t="shared" si="4"/>
        <v>0.5027932960893855</v>
      </c>
    </row>
    <row r="71" spans="1:16" ht="14">
      <c r="A71" s="351" t="s">
        <v>187</v>
      </c>
      <c r="B71" s="119" t="s">
        <v>286</v>
      </c>
      <c r="C71" s="119" t="s">
        <v>186</v>
      </c>
      <c r="D71" s="120"/>
      <c r="E71" s="119" t="s">
        <v>14</v>
      </c>
      <c r="F71" s="141">
        <v>20.871877890841816</v>
      </c>
      <c r="G71" s="118">
        <v>46.6</v>
      </c>
      <c r="H71" s="118">
        <v>4.9000000000000004</v>
      </c>
      <c r="I71" s="118">
        <v>106</v>
      </c>
      <c r="J71" s="118">
        <v>3</v>
      </c>
      <c r="K71" s="118">
        <v>40</v>
      </c>
      <c r="L71" s="118">
        <v>126</v>
      </c>
      <c r="M71" s="118"/>
      <c r="N71" s="117">
        <f>+(L71/I71)</f>
        <v>1.1886792452830188</v>
      </c>
      <c r="O71" s="117">
        <f t="shared" si="6"/>
        <v>8.1632653061224492</v>
      </c>
      <c r="P71" s="116">
        <f t="shared" ref="P71:P93" si="7">+(L71/(L71+K71))</f>
        <v>0.75903614457831325</v>
      </c>
    </row>
    <row r="72" spans="1:16" ht="14">
      <c r="A72" s="351" t="s">
        <v>241</v>
      </c>
      <c r="B72" s="119" t="s">
        <v>109</v>
      </c>
      <c r="C72" s="119" t="s">
        <v>126</v>
      </c>
      <c r="D72" s="120"/>
      <c r="E72" s="119" t="s">
        <v>14</v>
      </c>
      <c r="F72" s="141">
        <v>20.674730884474528</v>
      </c>
      <c r="G72" s="118">
        <v>101</v>
      </c>
      <c r="H72" s="118">
        <v>14</v>
      </c>
      <c r="I72" s="118"/>
      <c r="J72" s="118" t="s">
        <v>73</v>
      </c>
      <c r="K72" s="118">
        <v>44</v>
      </c>
      <c r="L72" s="118">
        <v>73</v>
      </c>
      <c r="M72" s="118"/>
      <c r="N72" s="117"/>
      <c r="O72" s="117">
        <f t="shared" si="6"/>
        <v>3.1428571428571428</v>
      </c>
      <c r="P72" s="116">
        <f t="shared" si="7"/>
        <v>0.62393162393162394</v>
      </c>
    </row>
    <row r="73" spans="1:16" ht="14">
      <c r="A73" s="351" t="s">
        <v>192</v>
      </c>
      <c r="B73" s="119" t="s">
        <v>175</v>
      </c>
      <c r="C73" s="119" t="s">
        <v>189</v>
      </c>
      <c r="D73" s="120"/>
      <c r="E73" s="119" t="s">
        <v>14</v>
      </c>
      <c r="F73" s="141">
        <v>20.582028212817953</v>
      </c>
      <c r="G73" s="118">
        <v>921</v>
      </c>
      <c r="H73" s="118">
        <v>7.1</v>
      </c>
      <c r="I73" s="118"/>
      <c r="J73" s="118" t="s">
        <v>73</v>
      </c>
      <c r="K73" s="118">
        <v>27</v>
      </c>
      <c r="L73" s="118">
        <v>77</v>
      </c>
      <c r="M73" s="118"/>
      <c r="N73" s="117"/>
      <c r="O73" s="117">
        <f t="shared" si="6"/>
        <v>3.802816901408451</v>
      </c>
      <c r="P73" s="116">
        <f t="shared" si="7"/>
        <v>0.74038461538461542</v>
      </c>
    </row>
    <row r="74" spans="1:16" ht="14">
      <c r="A74" s="351" t="s">
        <v>255</v>
      </c>
      <c r="B74" s="119" t="s">
        <v>125</v>
      </c>
      <c r="C74" s="119" t="s">
        <v>126</v>
      </c>
      <c r="D74" s="119" t="s">
        <v>68</v>
      </c>
      <c r="E74" s="119" t="s">
        <v>80</v>
      </c>
      <c r="F74" s="141">
        <v>20.342730790491984</v>
      </c>
      <c r="G74" s="118">
        <v>67.7</v>
      </c>
      <c r="H74" s="118">
        <v>23.6</v>
      </c>
      <c r="I74" s="118"/>
      <c r="J74" s="118" t="s">
        <v>73</v>
      </c>
      <c r="K74" s="118">
        <v>49</v>
      </c>
      <c r="L74" s="118">
        <v>75</v>
      </c>
      <c r="M74" s="118"/>
      <c r="N74" s="117"/>
      <c r="O74" s="117">
        <f t="shared" si="6"/>
        <v>2.0762711864406778</v>
      </c>
      <c r="P74" s="116">
        <f t="shared" si="7"/>
        <v>0.60483870967741937</v>
      </c>
    </row>
    <row r="75" spans="1:16" ht="14">
      <c r="A75" s="351" t="s">
        <v>197</v>
      </c>
      <c r="B75" s="119" t="s">
        <v>175</v>
      </c>
      <c r="C75" s="119" t="s">
        <v>189</v>
      </c>
      <c r="D75" s="120"/>
      <c r="E75" s="119" t="s">
        <v>14</v>
      </c>
      <c r="F75" s="141">
        <v>20.189761694616067</v>
      </c>
      <c r="G75" s="118">
        <v>1010</v>
      </c>
      <c r="H75" s="118">
        <v>5.9</v>
      </c>
      <c r="I75" s="118"/>
      <c r="J75" s="118" t="s">
        <v>73</v>
      </c>
      <c r="K75" s="118">
        <v>31</v>
      </c>
      <c r="L75" s="118">
        <v>82</v>
      </c>
      <c r="M75" s="118"/>
      <c r="N75" s="117"/>
      <c r="O75" s="117">
        <f t="shared" si="6"/>
        <v>5.2542372881355925</v>
      </c>
      <c r="P75" s="116">
        <f t="shared" si="7"/>
        <v>0.72566371681415931</v>
      </c>
    </row>
    <row r="76" spans="1:16" ht="14">
      <c r="A76" s="351" t="s">
        <v>254</v>
      </c>
      <c r="B76" s="119" t="s">
        <v>125</v>
      </c>
      <c r="C76" s="119" t="s">
        <v>126</v>
      </c>
      <c r="D76" s="119" t="s">
        <v>68</v>
      </c>
      <c r="E76" s="119" t="s">
        <v>80</v>
      </c>
      <c r="F76" s="141">
        <v>20.140986908358514</v>
      </c>
      <c r="G76" s="118">
        <v>53.9</v>
      </c>
      <c r="H76" s="118">
        <v>14.6</v>
      </c>
      <c r="I76" s="118"/>
      <c r="J76" s="118" t="s">
        <v>73</v>
      </c>
      <c r="K76" s="118">
        <v>51</v>
      </c>
      <c r="L76" s="118">
        <v>106</v>
      </c>
      <c r="M76" s="118"/>
      <c r="N76" s="117"/>
      <c r="O76" s="117">
        <f t="shared" si="6"/>
        <v>3.493150684931507</v>
      </c>
      <c r="P76" s="116">
        <f t="shared" si="7"/>
        <v>0.67515923566878977</v>
      </c>
    </row>
    <row r="77" spans="1:16" ht="14">
      <c r="A77" s="351" t="s">
        <v>259</v>
      </c>
      <c r="B77" s="119" t="s">
        <v>125</v>
      </c>
      <c r="C77" s="119" t="s">
        <v>126</v>
      </c>
      <c r="D77" s="119" t="s">
        <v>68</v>
      </c>
      <c r="E77" s="119" t="s">
        <v>80</v>
      </c>
      <c r="F77" s="141">
        <v>20.040531411844182</v>
      </c>
      <c r="G77" s="118">
        <v>12</v>
      </c>
      <c r="H77" s="118">
        <v>6.1</v>
      </c>
      <c r="I77" s="118"/>
      <c r="J77" s="118">
        <v>3</v>
      </c>
      <c r="K77" s="118">
        <v>32</v>
      </c>
      <c r="L77" s="118">
        <v>122</v>
      </c>
      <c r="M77" s="118"/>
      <c r="N77" s="117"/>
      <c r="O77" s="117">
        <f t="shared" si="6"/>
        <v>5.2459016393442628</v>
      </c>
      <c r="P77" s="116">
        <f t="shared" si="7"/>
        <v>0.79220779220779225</v>
      </c>
    </row>
    <row r="78" spans="1:16" ht="14">
      <c r="A78" s="351" t="s">
        <v>183</v>
      </c>
      <c r="B78" s="119" t="s">
        <v>182</v>
      </c>
      <c r="C78" s="119" t="s">
        <v>126</v>
      </c>
      <c r="D78" s="120"/>
      <c r="E78" s="119" t="s">
        <v>14</v>
      </c>
      <c r="F78" s="141">
        <v>19.684040590405903</v>
      </c>
      <c r="G78" s="118">
        <v>2.8</v>
      </c>
      <c r="H78" s="118">
        <v>8.8000000000000007</v>
      </c>
      <c r="I78" s="118"/>
      <c r="J78" s="118" t="s">
        <v>73</v>
      </c>
      <c r="K78" s="118">
        <v>24</v>
      </c>
      <c r="L78" s="118">
        <v>68</v>
      </c>
      <c r="M78" s="118"/>
      <c r="N78" s="117"/>
      <c r="O78" s="117">
        <f t="shared" si="6"/>
        <v>2.7272727272727271</v>
      </c>
      <c r="P78" s="116">
        <f t="shared" si="7"/>
        <v>0.73913043478260865</v>
      </c>
    </row>
    <row r="79" spans="1:16" ht="14">
      <c r="A79" s="351" t="s">
        <v>258</v>
      </c>
      <c r="B79" s="119" t="s">
        <v>125</v>
      </c>
      <c r="C79" s="119" t="s">
        <v>126</v>
      </c>
      <c r="D79" s="119" t="s">
        <v>68</v>
      </c>
      <c r="E79" s="119" t="s">
        <v>80</v>
      </c>
      <c r="F79" s="141">
        <v>19.632039488445141</v>
      </c>
      <c r="G79" s="118">
        <v>14.2</v>
      </c>
      <c r="H79" s="118">
        <v>10</v>
      </c>
      <c r="I79" s="118"/>
      <c r="J79" s="118" t="s">
        <v>73</v>
      </c>
      <c r="K79" s="118">
        <v>32</v>
      </c>
      <c r="L79" s="118">
        <v>79</v>
      </c>
      <c r="M79" s="118"/>
      <c r="N79" s="117"/>
      <c r="O79" s="117">
        <f t="shared" si="6"/>
        <v>3.2</v>
      </c>
      <c r="P79" s="116">
        <f t="shared" si="7"/>
        <v>0.71171171171171166</v>
      </c>
    </row>
    <row r="80" spans="1:16" ht="14">
      <c r="A80" s="351" t="s">
        <v>257</v>
      </c>
      <c r="B80" s="119" t="s">
        <v>125</v>
      </c>
      <c r="C80" s="119" t="s">
        <v>126</v>
      </c>
      <c r="D80" s="119" t="s">
        <v>68</v>
      </c>
      <c r="E80" s="119" t="s">
        <v>80</v>
      </c>
      <c r="F80" s="141">
        <v>19.222222222222225</v>
      </c>
      <c r="G80" s="118">
        <v>12.9</v>
      </c>
      <c r="H80" s="118">
        <v>10.5</v>
      </c>
      <c r="I80" s="118"/>
      <c r="J80" s="118" t="s">
        <v>73</v>
      </c>
      <c r="K80" s="118">
        <v>33</v>
      </c>
      <c r="L80" s="118">
        <v>104</v>
      </c>
      <c r="M80" s="118"/>
      <c r="N80" s="117"/>
      <c r="O80" s="117">
        <f t="shared" si="6"/>
        <v>3.1428571428571428</v>
      </c>
      <c r="P80" s="116">
        <f t="shared" si="7"/>
        <v>0.75912408759124084</v>
      </c>
    </row>
    <row r="81" spans="1:16" ht="14">
      <c r="A81" s="351" t="s">
        <v>194</v>
      </c>
      <c r="B81" s="119" t="s">
        <v>175</v>
      </c>
      <c r="C81" s="119" t="s">
        <v>193</v>
      </c>
      <c r="D81" s="120"/>
      <c r="E81" s="119" t="s">
        <v>14</v>
      </c>
      <c r="F81" s="141">
        <v>19.171847246891648</v>
      </c>
      <c r="G81" s="118">
        <v>1040</v>
      </c>
      <c r="H81" s="118">
        <v>14.5</v>
      </c>
      <c r="I81" s="118">
        <v>126</v>
      </c>
      <c r="J81" s="123">
        <v>19</v>
      </c>
      <c r="K81" s="118">
        <v>72</v>
      </c>
      <c r="L81" s="118">
        <v>125</v>
      </c>
      <c r="M81" s="118"/>
      <c r="N81" s="117">
        <f t="shared" ref="N81:N86" si="8">+(L81/I81)</f>
        <v>0.99206349206349209</v>
      </c>
      <c r="O81" s="117">
        <f t="shared" si="6"/>
        <v>4.9655172413793105</v>
      </c>
      <c r="P81" s="116">
        <f t="shared" si="7"/>
        <v>0.63451776649746194</v>
      </c>
    </row>
    <row r="82" spans="1:16" ht="14">
      <c r="A82" s="351" t="s">
        <v>188</v>
      </c>
      <c r="B82" s="119" t="s">
        <v>286</v>
      </c>
      <c r="C82" s="119" t="s">
        <v>186</v>
      </c>
      <c r="D82" s="120"/>
      <c r="E82" s="119" t="s">
        <v>14</v>
      </c>
      <c r="F82" s="141">
        <v>18.663360757353768</v>
      </c>
      <c r="G82" s="118">
        <v>50.8</v>
      </c>
      <c r="H82" s="118">
        <v>20</v>
      </c>
      <c r="I82" s="118">
        <v>91</v>
      </c>
      <c r="J82" s="118" t="s">
        <v>73</v>
      </c>
      <c r="K82" s="118">
        <v>44</v>
      </c>
      <c r="L82" s="118">
        <v>95</v>
      </c>
      <c r="M82" s="118"/>
      <c r="N82" s="117">
        <f t="shared" si="8"/>
        <v>1.043956043956044</v>
      </c>
      <c r="O82" s="117">
        <f t="shared" si="6"/>
        <v>2.2000000000000002</v>
      </c>
      <c r="P82" s="116">
        <f t="shared" si="7"/>
        <v>0.68345323741007191</v>
      </c>
    </row>
    <row r="83" spans="1:16" ht="14">
      <c r="A83" s="351" t="s">
        <v>237</v>
      </c>
      <c r="B83" s="119" t="s">
        <v>287</v>
      </c>
      <c r="C83" s="119" t="s">
        <v>119</v>
      </c>
      <c r="D83" s="120"/>
      <c r="E83" s="119" t="s">
        <v>14</v>
      </c>
      <c r="F83" s="141">
        <v>18.593212001967533</v>
      </c>
      <c r="G83" s="118">
        <v>151</v>
      </c>
      <c r="H83" s="118">
        <v>19.3</v>
      </c>
      <c r="I83" s="118">
        <v>119</v>
      </c>
      <c r="J83" s="118" t="s">
        <v>73</v>
      </c>
      <c r="K83" s="118">
        <v>30</v>
      </c>
      <c r="L83" s="118">
        <v>56</v>
      </c>
      <c r="M83" s="118"/>
      <c r="N83" s="117">
        <f t="shared" si="8"/>
        <v>0.47058823529411764</v>
      </c>
      <c r="O83" s="117">
        <f t="shared" si="6"/>
        <v>1.5544041450777202</v>
      </c>
      <c r="P83" s="116">
        <f t="shared" si="7"/>
        <v>0.65116279069767447</v>
      </c>
    </row>
    <row r="84" spans="1:16" ht="14">
      <c r="A84" s="351" t="s">
        <v>213</v>
      </c>
      <c r="B84" s="119" t="s">
        <v>108</v>
      </c>
      <c r="C84" s="119" t="s">
        <v>126</v>
      </c>
      <c r="D84" s="120"/>
      <c r="E84" s="119" t="s">
        <v>14</v>
      </c>
      <c r="F84" s="141">
        <v>18.175128771155261</v>
      </c>
      <c r="G84" s="118">
        <v>17.8</v>
      </c>
      <c r="H84" s="118">
        <v>10.4</v>
      </c>
      <c r="I84" s="118">
        <v>66</v>
      </c>
      <c r="J84" s="118" t="s">
        <v>73</v>
      </c>
      <c r="K84" s="118">
        <v>32</v>
      </c>
      <c r="L84" s="118">
        <v>95</v>
      </c>
      <c r="M84" s="118"/>
      <c r="N84" s="117">
        <f t="shared" si="8"/>
        <v>1.4393939393939394</v>
      </c>
      <c r="O84" s="117">
        <f t="shared" si="6"/>
        <v>3.0769230769230766</v>
      </c>
      <c r="P84" s="116">
        <f t="shared" si="7"/>
        <v>0.74803149606299213</v>
      </c>
    </row>
    <row r="85" spans="1:16" ht="14">
      <c r="A85" s="351" t="s">
        <v>251</v>
      </c>
      <c r="B85" s="119" t="s">
        <v>175</v>
      </c>
      <c r="C85" s="119" t="s">
        <v>193</v>
      </c>
      <c r="D85" s="119" t="s">
        <v>34</v>
      </c>
      <c r="E85" s="119" t="s">
        <v>28</v>
      </c>
      <c r="F85" s="141">
        <v>17.972193964055613</v>
      </c>
      <c r="G85" s="118">
        <v>570</v>
      </c>
      <c r="H85" s="118">
        <v>9.3000000000000007</v>
      </c>
      <c r="I85" s="118">
        <v>123</v>
      </c>
      <c r="J85" s="118" t="s">
        <v>73</v>
      </c>
      <c r="K85" s="118">
        <v>42</v>
      </c>
      <c r="L85" s="118">
        <v>130</v>
      </c>
      <c r="M85" s="118"/>
      <c r="N85" s="117">
        <f t="shared" si="8"/>
        <v>1.056910569105691</v>
      </c>
      <c r="O85" s="117">
        <f t="shared" si="6"/>
        <v>4.5161290322580641</v>
      </c>
      <c r="P85" s="116">
        <f t="shared" si="7"/>
        <v>0.7558139534883721</v>
      </c>
    </row>
    <row r="86" spans="1:16" ht="14">
      <c r="A86" s="351" t="s">
        <v>218</v>
      </c>
      <c r="B86" s="119" t="s">
        <v>108</v>
      </c>
      <c r="C86" s="119" t="s">
        <v>109</v>
      </c>
      <c r="D86" s="120"/>
      <c r="E86" s="119" t="s">
        <v>14</v>
      </c>
      <c r="F86" s="141">
        <v>17.916151511745532</v>
      </c>
      <c r="G86" s="118">
        <v>7.4</v>
      </c>
      <c r="H86" s="118">
        <v>2.1</v>
      </c>
      <c r="I86" s="118">
        <v>73</v>
      </c>
      <c r="J86" s="118" t="s">
        <v>73</v>
      </c>
      <c r="K86" s="118">
        <v>23</v>
      </c>
      <c r="L86" s="118">
        <v>66</v>
      </c>
      <c r="M86" s="118"/>
      <c r="N86" s="117">
        <f t="shared" si="8"/>
        <v>0.90410958904109584</v>
      </c>
      <c r="O86" s="117">
        <f t="shared" si="6"/>
        <v>10.952380952380953</v>
      </c>
      <c r="P86" s="116">
        <f t="shared" si="7"/>
        <v>0.7415730337078652</v>
      </c>
    </row>
    <row r="87" spans="1:16" ht="14">
      <c r="A87" s="351" t="s">
        <v>200</v>
      </c>
      <c r="B87" s="119" t="s">
        <v>175</v>
      </c>
      <c r="C87" s="119" t="s">
        <v>193</v>
      </c>
      <c r="D87" s="120"/>
      <c r="E87" s="119" t="s">
        <v>14</v>
      </c>
      <c r="F87" s="141">
        <v>17.828461291358817</v>
      </c>
      <c r="G87" s="118">
        <v>573</v>
      </c>
      <c r="H87" s="118">
        <v>10.4</v>
      </c>
      <c r="I87" s="118"/>
      <c r="J87" s="118">
        <v>3</v>
      </c>
      <c r="K87" s="118">
        <v>44</v>
      </c>
      <c r="L87" s="118">
        <v>98</v>
      </c>
      <c r="M87" s="118"/>
      <c r="N87" s="117"/>
      <c r="O87" s="117">
        <f t="shared" si="6"/>
        <v>4.2307692307692308</v>
      </c>
      <c r="P87" s="116">
        <f t="shared" si="7"/>
        <v>0.6901408450704225</v>
      </c>
    </row>
    <row r="88" spans="1:16" ht="14" customHeight="1">
      <c r="A88" s="351" t="s">
        <v>211</v>
      </c>
      <c r="B88" s="119" t="s">
        <v>108</v>
      </c>
      <c r="C88" s="119" t="s">
        <v>126</v>
      </c>
      <c r="D88" s="120"/>
      <c r="E88" s="119" t="s">
        <v>14</v>
      </c>
      <c r="F88" s="141">
        <v>16.931335271751287</v>
      </c>
      <c r="G88" s="118">
        <v>7.8</v>
      </c>
      <c r="H88" s="118">
        <v>18.2</v>
      </c>
      <c r="I88" s="118">
        <v>119</v>
      </c>
      <c r="J88" s="118" t="s">
        <v>73</v>
      </c>
      <c r="K88" s="118">
        <v>61</v>
      </c>
      <c r="L88" s="118">
        <v>78</v>
      </c>
      <c r="M88" s="118"/>
      <c r="N88" s="117">
        <f>+(L88/I88)</f>
        <v>0.65546218487394958</v>
      </c>
      <c r="O88" s="117">
        <f t="shared" si="6"/>
        <v>3.3516483516483517</v>
      </c>
      <c r="P88" s="116">
        <f t="shared" si="7"/>
        <v>0.5611510791366906</v>
      </c>
    </row>
    <row r="89" spans="1:16" ht="14">
      <c r="A89" s="351" t="s">
        <v>244</v>
      </c>
      <c r="B89" s="119" t="s">
        <v>182</v>
      </c>
      <c r="C89" s="119" t="s">
        <v>126</v>
      </c>
      <c r="D89" s="120" t="s">
        <v>34</v>
      </c>
      <c r="E89" s="119" t="s">
        <v>28</v>
      </c>
      <c r="F89" s="141">
        <v>16.826983135540285</v>
      </c>
      <c r="G89" s="118">
        <v>11.2</v>
      </c>
      <c r="H89" s="118">
        <v>12.4</v>
      </c>
      <c r="I89" s="118"/>
      <c r="J89" s="118" t="s">
        <v>73</v>
      </c>
      <c r="K89" s="118">
        <v>23</v>
      </c>
      <c r="L89" s="118">
        <v>48</v>
      </c>
      <c r="M89" s="118"/>
      <c r="N89" s="117"/>
      <c r="O89" s="117">
        <f t="shared" si="6"/>
        <v>1.8548387096774193</v>
      </c>
      <c r="P89" s="116">
        <f t="shared" si="7"/>
        <v>0.676056338028169</v>
      </c>
    </row>
    <row r="90" spans="1:16" ht="14">
      <c r="A90" s="351" t="s">
        <v>234</v>
      </c>
      <c r="B90" s="119" t="s">
        <v>233</v>
      </c>
      <c r="C90" s="119" t="s">
        <v>126</v>
      </c>
      <c r="D90" s="120"/>
      <c r="E90" s="119" t="s">
        <v>14</v>
      </c>
      <c r="F90" s="141">
        <v>15.661103979460844</v>
      </c>
      <c r="G90" s="118">
        <v>186</v>
      </c>
      <c r="H90" s="118">
        <v>12.2</v>
      </c>
      <c r="I90" s="118">
        <v>101</v>
      </c>
      <c r="J90" s="118" t="s">
        <v>73</v>
      </c>
      <c r="K90" s="118">
        <v>41</v>
      </c>
      <c r="L90" s="118">
        <v>60</v>
      </c>
      <c r="M90" s="118"/>
      <c r="N90" s="117">
        <f>+(L90/I90)</f>
        <v>0.59405940594059403</v>
      </c>
      <c r="O90" s="117">
        <f t="shared" si="6"/>
        <v>3.3606557377049184</v>
      </c>
      <c r="P90" s="116">
        <f t="shared" si="7"/>
        <v>0.59405940594059403</v>
      </c>
    </row>
    <row r="91" spans="1:16" ht="14">
      <c r="A91" s="351" t="s">
        <v>210</v>
      </c>
      <c r="B91" s="119" t="s">
        <v>108</v>
      </c>
      <c r="C91" s="119" t="s">
        <v>126</v>
      </c>
      <c r="D91" s="120"/>
      <c r="E91" s="119" t="s">
        <v>14</v>
      </c>
      <c r="F91" s="141">
        <v>14.344627730717788</v>
      </c>
      <c r="G91" s="118">
        <v>13</v>
      </c>
      <c r="H91" s="118">
        <v>15.8</v>
      </c>
      <c r="I91" s="118">
        <v>147</v>
      </c>
      <c r="J91" s="118" t="s">
        <v>73</v>
      </c>
      <c r="K91" s="118">
        <v>63</v>
      </c>
      <c r="L91" s="118">
        <v>50</v>
      </c>
      <c r="M91" s="118"/>
      <c r="N91" s="117">
        <f>+(L91/I91)</f>
        <v>0.3401360544217687</v>
      </c>
      <c r="O91" s="117">
        <f t="shared" si="6"/>
        <v>3.9873417721518987</v>
      </c>
      <c r="P91" s="116">
        <f t="shared" si="7"/>
        <v>0.44247787610619471</v>
      </c>
    </row>
    <row r="92" spans="1:16" ht="14">
      <c r="A92" s="351" t="s">
        <v>184</v>
      </c>
      <c r="B92" s="119" t="s">
        <v>182</v>
      </c>
      <c r="C92" s="119" t="s">
        <v>126</v>
      </c>
      <c r="D92" s="120"/>
      <c r="E92" s="119" t="s">
        <v>14</v>
      </c>
      <c r="F92" s="141">
        <v>13.701895788398231</v>
      </c>
      <c r="G92" s="118">
        <v>6.6</v>
      </c>
      <c r="H92" s="118">
        <v>6.5</v>
      </c>
      <c r="I92" s="118"/>
      <c r="J92" s="118" t="s">
        <v>73</v>
      </c>
      <c r="K92" s="118">
        <v>22</v>
      </c>
      <c r="L92" s="118">
        <v>50</v>
      </c>
      <c r="M92" s="118"/>
      <c r="N92" s="117"/>
      <c r="O92" s="117">
        <f t="shared" si="6"/>
        <v>3.3846153846153846</v>
      </c>
      <c r="P92" s="116">
        <f t="shared" si="7"/>
        <v>0.69444444444444442</v>
      </c>
    </row>
    <row r="93" spans="1:16" ht="14">
      <c r="A93" s="351" t="s">
        <v>216</v>
      </c>
      <c r="B93" s="119" t="s">
        <v>287</v>
      </c>
      <c r="C93" s="119" t="s">
        <v>109</v>
      </c>
      <c r="D93" s="120"/>
      <c r="E93" s="119" t="s">
        <v>14</v>
      </c>
      <c r="F93" s="141">
        <v>12.563152576625129</v>
      </c>
      <c r="G93" s="118">
        <v>2</v>
      </c>
      <c r="H93" s="118">
        <v>4.0999999999999996</v>
      </c>
      <c r="I93" s="118"/>
      <c r="J93" s="118" t="s">
        <v>73</v>
      </c>
      <c r="K93" s="118">
        <v>19</v>
      </c>
      <c r="L93" s="118">
        <v>51</v>
      </c>
      <c r="M93" s="118"/>
      <c r="N93" s="117"/>
      <c r="O93" s="117">
        <f t="shared" si="6"/>
        <v>4.6341463414634152</v>
      </c>
      <c r="P93" s="116">
        <f t="shared" si="7"/>
        <v>0.72857142857142854</v>
      </c>
    </row>
  </sheetData>
  <autoFilter ref="A6:P6" xr:uid="{B9966D5E-7CF9-6B4F-B650-87B92257A1A6}">
    <sortState xmlns:xlrd2="http://schemas.microsoft.com/office/spreadsheetml/2017/richdata2" ref="A7:P93">
      <sortCondition descending="1" ref="F6:F93"/>
    </sortState>
  </autoFilter>
  <sortState xmlns:xlrd2="http://schemas.microsoft.com/office/spreadsheetml/2017/richdata2" ref="B7:L93">
    <sortCondition ref="E7:E9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675E2-5186-4363-A568-1B0EA66337D6}">
  <sheetPr>
    <tabColor theme="9" tint="0.79998168889431442"/>
  </sheetPr>
  <dimension ref="A1:Q45"/>
  <sheetViews>
    <sheetView zoomScale="115" zoomScaleNormal="130" workbookViewId="0">
      <pane ySplit="6" topLeftCell="A34" activePane="bottomLeft" state="frozen"/>
      <selection pane="bottomLeft" activeCell="D21" sqref="D21"/>
    </sheetView>
  </sheetViews>
  <sheetFormatPr baseColWidth="10" defaultColWidth="8.83203125" defaultRowHeight="13"/>
  <cols>
    <col min="1" max="1" width="9.5" style="198" customWidth="1"/>
    <col min="2" max="2" width="9.1640625" style="198" customWidth="1"/>
    <col min="3" max="3" width="12.33203125" style="198" customWidth="1"/>
    <col min="4" max="4" width="26.83203125" style="198" customWidth="1"/>
    <col min="5" max="5" width="10.6640625" style="198" customWidth="1"/>
    <col min="6" max="6" width="6" style="199" customWidth="1"/>
    <col min="7" max="7" width="5.6640625" style="177" customWidth="1"/>
    <col min="8" max="8" width="5.6640625" style="200" customWidth="1"/>
    <col min="9" max="9" width="5.6640625" style="198" customWidth="1"/>
    <col min="10" max="10" width="5.6640625" style="201" customWidth="1"/>
    <col min="11" max="13" width="5.6640625" style="198" customWidth="1"/>
    <col min="14" max="16" width="5.6640625" style="199" customWidth="1"/>
    <col min="17" max="17" width="8.83203125" style="199"/>
    <col min="18" max="16384" width="8.83203125" style="198"/>
  </cols>
  <sheetData>
    <row r="1" spans="1:16">
      <c r="A1" s="170" t="s">
        <v>344</v>
      </c>
    </row>
    <row r="2" spans="1:16">
      <c r="A2" s="170" t="s">
        <v>345</v>
      </c>
    </row>
    <row r="4" spans="1:16">
      <c r="A4" s="202" t="s">
        <v>280</v>
      </c>
      <c r="B4" s="202" t="s">
        <v>104</v>
      </c>
      <c r="C4" s="203" t="s">
        <v>61</v>
      </c>
      <c r="D4" s="203" t="s">
        <v>105</v>
      </c>
      <c r="E4" s="203" t="s">
        <v>277</v>
      </c>
      <c r="F4" s="204" t="s">
        <v>0</v>
      </c>
      <c r="G4" s="179" t="s">
        <v>5</v>
      </c>
      <c r="H4" s="205" t="s">
        <v>6</v>
      </c>
      <c r="I4" s="206" t="s">
        <v>3</v>
      </c>
      <c r="J4" s="206" t="s">
        <v>2</v>
      </c>
      <c r="K4" s="206" t="s">
        <v>4</v>
      </c>
      <c r="L4" s="207" t="s">
        <v>1</v>
      </c>
      <c r="M4" s="204" t="s">
        <v>62</v>
      </c>
      <c r="N4" s="204" t="s">
        <v>7</v>
      </c>
      <c r="O4" s="204" t="s">
        <v>8</v>
      </c>
      <c r="P4" s="204" t="s">
        <v>9</v>
      </c>
    </row>
    <row r="5" spans="1:16">
      <c r="A5" s="208"/>
      <c r="B5" s="208" t="s">
        <v>285</v>
      </c>
      <c r="C5" s="207"/>
      <c r="D5" s="207"/>
      <c r="E5" s="207"/>
      <c r="F5" s="209" t="s">
        <v>281</v>
      </c>
      <c r="G5" s="210" t="s">
        <v>11</v>
      </c>
      <c r="H5" s="210" t="s">
        <v>11</v>
      </c>
      <c r="I5" s="210" t="s">
        <v>11</v>
      </c>
      <c r="J5" s="210" t="s">
        <v>11</v>
      </c>
      <c r="K5" s="210" t="s">
        <v>11</v>
      </c>
      <c r="L5" s="208" t="s">
        <v>11</v>
      </c>
      <c r="M5" s="209" t="s">
        <v>10</v>
      </c>
      <c r="N5" s="204"/>
      <c r="O5" s="204"/>
      <c r="P5" s="204"/>
    </row>
    <row r="6" spans="1:16">
      <c r="A6" s="185"/>
      <c r="B6" s="185"/>
      <c r="C6" s="185"/>
      <c r="D6" s="185"/>
      <c r="E6" s="185"/>
      <c r="F6" s="187"/>
      <c r="G6" s="186"/>
      <c r="H6" s="211"/>
      <c r="I6" s="185"/>
      <c r="J6" s="186"/>
      <c r="K6" s="185"/>
      <c r="L6" s="185"/>
      <c r="M6" s="187"/>
      <c r="N6" s="187"/>
      <c r="O6" s="187"/>
      <c r="P6" s="187"/>
    </row>
    <row r="7" spans="1:16">
      <c r="A7" s="212">
        <v>0.1</v>
      </c>
      <c r="B7" s="212" t="s">
        <v>282</v>
      </c>
      <c r="C7" s="213" t="s">
        <v>63</v>
      </c>
      <c r="D7" s="213"/>
      <c r="E7" s="213"/>
      <c r="F7" s="214">
        <v>15.6</v>
      </c>
      <c r="G7" s="184"/>
      <c r="H7" s="215">
        <v>12</v>
      </c>
      <c r="I7" s="208"/>
      <c r="J7" s="210">
        <v>2.2999999999999998</v>
      </c>
      <c r="K7" s="208">
        <v>30</v>
      </c>
      <c r="L7" s="192">
        <v>142</v>
      </c>
      <c r="M7" s="216">
        <v>0.35</v>
      </c>
      <c r="N7" s="209"/>
      <c r="O7" s="209">
        <f t="shared" ref="O7:O39" si="0">+(K7/H7)</f>
        <v>2.5</v>
      </c>
      <c r="P7" s="209">
        <f t="shared" ref="P7:P39" si="1">+(L7/(L7+K7))</f>
        <v>0.82558139534883723</v>
      </c>
    </row>
    <row r="8" spans="1:16">
      <c r="A8" s="212">
        <v>0.9</v>
      </c>
      <c r="B8" s="212" t="s">
        <v>282</v>
      </c>
      <c r="C8" s="213" t="s">
        <v>65</v>
      </c>
      <c r="D8" s="213"/>
      <c r="E8" s="213"/>
      <c r="F8" s="216">
        <v>15.5</v>
      </c>
      <c r="G8" s="184"/>
      <c r="H8" s="215">
        <v>10</v>
      </c>
      <c r="I8" s="208"/>
      <c r="J8" s="210">
        <v>0.6</v>
      </c>
      <c r="K8" s="208">
        <v>32</v>
      </c>
      <c r="L8" s="208">
        <v>133</v>
      </c>
      <c r="M8" s="216">
        <v>0.45</v>
      </c>
      <c r="N8" s="209"/>
      <c r="O8" s="209">
        <f t="shared" si="0"/>
        <v>3.2</v>
      </c>
      <c r="P8" s="209">
        <f t="shared" si="1"/>
        <v>0.80606060606060603</v>
      </c>
    </row>
    <row r="9" spans="1:16">
      <c r="A9" s="212">
        <v>2.8</v>
      </c>
      <c r="B9" s="212" t="s">
        <v>282</v>
      </c>
      <c r="C9" s="213" t="s">
        <v>64</v>
      </c>
      <c r="D9" s="213" t="s">
        <v>275</v>
      </c>
      <c r="E9" s="213" t="s">
        <v>28</v>
      </c>
      <c r="F9" s="217">
        <v>15.26</v>
      </c>
      <c r="G9" s="189">
        <v>480</v>
      </c>
      <c r="H9" s="215">
        <v>11</v>
      </c>
      <c r="I9" s="208">
        <v>91</v>
      </c>
      <c r="J9" s="210">
        <v>1.2</v>
      </c>
      <c r="K9" s="192">
        <v>50</v>
      </c>
      <c r="L9" s="208">
        <v>114</v>
      </c>
      <c r="M9" s="216"/>
      <c r="N9" s="209">
        <f>+(L9/I9)</f>
        <v>1.2527472527472527</v>
      </c>
      <c r="O9" s="209">
        <f t="shared" si="0"/>
        <v>4.5454545454545459</v>
      </c>
      <c r="P9" s="209">
        <f t="shared" si="1"/>
        <v>0.69512195121951215</v>
      </c>
    </row>
    <row r="10" spans="1:16">
      <c r="A10" s="212">
        <v>4</v>
      </c>
      <c r="B10" s="212" t="s">
        <v>282</v>
      </c>
      <c r="C10" s="213" t="s">
        <v>64</v>
      </c>
      <c r="D10" s="213" t="s">
        <v>272</v>
      </c>
      <c r="E10" s="213" t="s">
        <v>28</v>
      </c>
      <c r="F10" s="217">
        <v>15.14</v>
      </c>
      <c r="G10" s="184">
        <v>467</v>
      </c>
      <c r="H10" s="215">
        <v>14</v>
      </c>
      <c r="I10" s="208">
        <v>90</v>
      </c>
      <c r="J10" s="210">
        <v>0.6</v>
      </c>
      <c r="K10" s="208">
        <v>48</v>
      </c>
      <c r="L10" s="208">
        <v>113</v>
      </c>
      <c r="M10" s="216"/>
      <c r="N10" s="209">
        <f>+(L10/I10)</f>
        <v>1.2555555555555555</v>
      </c>
      <c r="O10" s="209">
        <f t="shared" si="0"/>
        <v>3.4285714285714284</v>
      </c>
      <c r="P10" s="209">
        <f t="shared" si="1"/>
        <v>0.70186335403726707</v>
      </c>
    </row>
    <row r="11" spans="1:16">
      <c r="A11" s="212">
        <v>5</v>
      </c>
      <c r="B11" s="212" t="s">
        <v>282</v>
      </c>
      <c r="C11" s="213" t="s">
        <v>65</v>
      </c>
      <c r="D11" s="213"/>
      <c r="E11" s="213"/>
      <c r="F11" s="216">
        <v>15</v>
      </c>
      <c r="G11" s="184"/>
      <c r="H11" s="215">
        <v>10</v>
      </c>
      <c r="I11" s="208"/>
      <c r="J11" s="210">
        <v>1.4</v>
      </c>
      <c r="K11" s="208">
        <v>31</v>
      </c>
      <c r="L11" s="208">
        <v>114</v>
      </c>
      <c r="M11" s="214">
        <v>0.55000000000000004</v>
      </c>
      <c r="N11" s="209"/>
      <c r="O11" s="209">
        <f t="shared" si="0"/>
        <v>3.1</v>
      </c>
      <c r="P11" s="209">
        <f t="shared" si="1"/>
        <v>0.78620689655172415</v>
      </c>
    </row>
    <row r="12" spans="1:16">
      <c r="A12" s="212">
        <v>6</v>
      </c>
      <c r="B12" s="212" t="s">
        <v>282</v>
      </c>
      <c r="C12" s="213" t="s">
        <v>64</v>
      </c>
      <c r="D12" s="213" t="s">
        <v>271</v>
      </c>
      <c r="E12" s="213" t="s">
        <v>80</v>
      </c>
      <c r="F12" s="217">
        <v>14.91</v>
      </c>
      <c r="G12" s="184">
        <v>469</v>
      </c>
      <c r="H12" s="218">
        <v>18</v>
      </c>
      <c r="I12" s="208">
        <v>90</v>
      </c>
      <c r="J12" s="210">
        <v>1</v>
      </c>
      <c r="K12" s="208">
        <v>47</v>
      </c>
      <c r="L12" s="208">
        <v>111</v>
      </c>
      <c r="M12" s="216"/>
      <c r="N12" s="209">
        <f>+(L12/I12)</f>
        <v>1.2333333333333334</v>
      </c>
      <c r="O12" s="209">
        <f t="shared" si="0"/>
        <v>2.6111111111111112</v>
      </c>
      <c r="P12" s="209">
        <f t="shared" si="1"/>
        <v>0.70253164556962022</v>
      </c>
    </row>
    <row r="13" spans="1:16">
      <c r="A13" s="212">
        <v>7</v>
      </c>
      <c r="B13" s="212" t="s">
        <v>282</v>
      </c>
      <c r="C13" s="213" t="s">
        <v>64</v>
      </c>
      <c r="D13" s="213" t="s">
        <v>272</v>
      </c>
      <c r="E13" s="213" t="s">
        <v>28</v>
      </c>
      <c r="F13" s="217">
        <v>14.67</v>
      </c>
      <c r="G13" s="184">
        <v>451</v>
      </c>
      <c r="H13" s="215">
        <v>11</v>
      </c>
      <c r="I13" s="208">
        <v>88</v>
      </c>
      <c r="J13" s="210">
        <v>1.6</v>
      </c>
      <c r="K13" s="208">
        <v>44</v>
      </c>
      <c r="L13" s="208">
        <v>111</v>
      </c>
      <c r="M13" s="216"/>
      <c r="N13" s="209">
        <f>+(L13/I13)</f>
        <v>1.2613636363636365</v>
      </c>
      <c r="O13" s="209">
        <f t="shared" si="0"/>
        <v>4</v>
      </c>
      <c r="P13" s="209">
        <f t="shared" si="1"/>
        <v>0.71612903225806457</v>
      </c>
    </row>
    <row r="14" spans="1:16">
      <c r="A14" s="212">
        <v>7.1</v>
      </c>
      <c r="B14" s="212" t="s">
        <v>282</v>
      </c>
      <c r="C14" s="213" t="s">
        <v>64</v>
      </c>
      <c r="D14" s="213" t="s">
        <v>275</v>
      </c>
      <c r="E14" s="213" t="s">
        <v>28</v>
      </c>
      <c r="F14" s="217">
        <v>14.52</v>
      </c>
      <c r="G14" s="184">
        <v>478</v>
      </c>
      <c r="H14" s="218">
        <v>18</v>
      </c>
      <c r="I14" s="208">
        <v>89</v>
      </c>
      <c r="J14" s="210">
        <v>1.7</v>
      </c>
      <c r="K14" s="208">
        <v>48</v>
      </c>
      <c r="L14" s="208">
        <v>113</v>
      </c>
      <c r="M14" s="216"/>
      <c r="N14" s="209">
        <f>+(L14/I14)</f>
        <v>1.2696629213483146</v>
      </c>
      <c r="O14" s="209">
        <f t="shared" si="0"/>
        <v>2.6666666666666665</v>
      </c>
      <c r="P14" s="209">
        <f t="shared" si="1"/>
        <v>0.70186335403726707</v>
      </c>
    </row>
    <row r="15" spans="1:16">
      <c r="A15" s="212">
        <v>7.6</v>
      </c>
      <c r="B15" s="212" t="s">
        <v>282</v>
      </c>
      <c r="C15" s="213" t="s">
        <v>64</v>
      </c>
      <c r="D15" s="213" t="s">
        <v>275</v>
      </c>
      <c r="E15" s="213" t="s">
        <v>28</v>
      </c>
      <c r="F15" s="217">
        <v>14.42</v>
      </c>
      <c r="G15" s="184">
        <v>452</v>
      </c>
      <c r="H15" s="215">
        <v>11</v>
      </c>
      <c r="I15" s="208">
        <v>89</v>
      </c>
      <c r="J15" s="210">
        <v>1.3</v>
      </c>
      <c r="K15" s="208">
        <v>46</v>
      </c>
      <c r="L15" s="208">
        <v>111</v>
      </c>
      <c r="M15" s="216"/>
      <c r="N15" s="209">
        <f>+(L15/I15)</f>
        <v>1.247191011235955</v>
      </c>
      <c r="O15" s="209">
        <f t="shared" si="0"/>
        <v>4.1818181818181817</v>
      </c>
      <c r="P15" s="209">
        <f t="shared" si="1"/>
        <v>0.70700636942675155</v>
      </c>
    </row>
    <row r="16" spans="1:16">
      <c r="A16" s="212">
        <v>0.5</v>
      </c>
      <c r="B16" s="212" t="s">
        <v>282</v>
      </c>
      <c r="C16" s="213" t="s">
        <v>63</v>
      </c>
      <c r="D16" s="213"/>
      <c r="E16" s="213"/>
      <c r="F16" s="216">
        <v>14.2</v>
      </c>
      <c r="G16" s="184"/>
      <c r="H16" s="215">
        <v>17</v>
      </c>
      <c r="I16" s="208"/>
      <c r="J16" s="210">
        <v>0.6</v>
      </c>
      <c r="K16" s="208">
        <v>37</v>
      </c>
      <c r="L16" s="208">
        <v>109</v>
      </c>
      <c r="M16" s="216">
        <v>0.3</v>
      </c>
      <c r="N16" s="209"/>
      <c r="O16" s="209">
        <f t="shared" si="0"/>
        <v>2.1764705882352939</v>
      </c>
      <c r="P16" s="209">
        <f t="shared" si="1"/>
        <v>0.74657534246575341</v>
      </c>
    </row>
    <row r="17" spans="1:16">
      <c r="A17" s="212">
        <v>1</v>
      </c>
      <c r="B17" s="212" t="s">
        <v>282</v>
      </c>
      <c r="C17" s="213" t="s">
        <v>63</v>
      </c>
      <c r="D17" s="213"/>
      <c r="E17" s="213"/>
      <c r="F17" s="216">
        <v>14.2</v>
      </c>
      <c r="G17" s="184"/>
      <c r="H17" s="215">
        <v>14</v>
      </c>
      <c r="I17" s="208"/>
      <c r="J17" s="189">
        <v>3.2</v>
      </c>
      <c r="K17" s="208">
        <v>34</v>
      </c>
      <c r="L17" s="208">
        <v>91</v>
      </c>
      <c r="M17" s="216">
        <v>0.25</v>
      </c>
      <c r="N17" s="209"/>
      <c r="O17" s="209">
        <f t="shared" si="0"/>
        <v>2.4285714285714284</v>
      </c>
      <c r="P17" s="209">
        <f t="shared" si="1"/>
        <v>0.72799999999999998</v>
      </c>
    </row>
    <row r="18" spans="1:16">
      <c r="A18" s="212">
        <v>1.5</v>
      </c>
      <c r="B18" s="212" t="s">
        <v>282</v>
      </c>
      <c r="C18" s="213" t="s">
        <v>64</v>
      </c>
      <c r="D18" s="213" t="s">
        <v>275</v>
      </c>
      <c r="E18" s="213" t="s">
        <v>28</v>
      </c>
      <c r="F18" s="217">
        <v>14.16</v>
      </c>
      <c r="G18" s="184">
        <v>446</v>
      </c>
      <c r="H18" s="215">
        <v>10</v>
      </c>
      <c r="I18" s="192">
        <v>96</v>
      </c>
      <c r="J18" s="210">
        <v>1.4</v>
      </c>
      <c r="K18" s="208">
        <v>43</v>
      </c>
      <c r="L18" s="208">
        <v>110</v>
      </c>
      <c r="M18" s="216"/>
      <c r="N18" s="209">
        <f>+(L18/I18)</f>
        <v>1.1458333333333333</v>
      </c>
      <c r="O18" s="209">
        <f t="shared" si="0"/>
        <v>4.3</v>
      </c>
      <c r="P18" s="209">
        <f t="shared" si="1"/>
        <v>0.71895424836601307</v>
      </c>
    </row>
    <row r="19" spans="1:16">
      <c r="A19" s="212">
        <v>2</v>
      </c>
      <c r="B19" s="212" t="s">
        <v>282</v>
      </c>
      <c r="C19" s="213" t="s">
        <v>64</v>
      </c>
      <c r="D19" s="213" t="s">
        <v>275</v>
      </c>
      <c r="E19" s="213" t="s">
        <v>28</v>
      </c>
      <c r="F19" s="217">
        <v>14.14</v>
      </c>
      <c r="G19" s="184">
        <v>443</v>
      </c>
      <c r="H19" s="215">
        <v>11</v>
      </c>
      <c r="I19" s="208">
        <v>93</v>
      </c>
      <c r="J19" s="210">
        <v>1.3</v>
      </c>
      <c r="K19" s="208">
        <v>46</v>
      </c>
      <c r="L19" s="208">
        <v>108</v>
      </c>
      <c r="M19" s="216"/>
      <c r="N19" s="209">
        <f>+(L19/I19)</f>
        <v>1.1612903225806452</v>
      </c>
      <c r="O19" s="209">
        <f t="shared" si="0"/>
        <v>4.1818181818181817</v>
      </c>
      <c r="P19" s="209">
        <f t="shared" si="1"/>
        <v>0.70129870129870131</v>
      </c>
    </row>
    <row r="20" spans="1:16">
      <c r="A20" s="212">
        <v>2.5</v>
      </c>
      <c r="B20" s="212" t="s">
        <v>282</v>
      </c>
      <c r="C20" s="213" t="s">
        <v>63</v>
      </c>
      <c r="D20" s="213"/>
      <c r="E20" s="213"/>
      <c r="F20" s="216">
        <v>14.1</v>
      </c>
      <c r="G20" s="184"/>
      <c r="H20" s="215">
        <v>13</v>
      </c>
      <c r="I20" s="208"/>
      <c r="J20" s="210">
        <v>2.1</v>
      </c>
      <c r="K20" s="208">
        <v>38</v>
      </c>
      <c r="L20" s="208">
        <v>119</v>
      </c>
      <c r="M20" s="216">
        <v>0.35</v>
      </c>
      <c r="N20" s="209"/>
      <c r="O20" s="209">
        <f t="shared" si="0"/>
        <v>2.9230769230769229</v>
      </c>
      <c r="P20" s="209">
        <f t="shared" si="1"/>
        <v>0.7579617834394905</v>
      </c>
    </row>
    <row r="21" spans="1:16">
      <c r="A21" s="212">
        <v>3</v>
      </c>
      <c r="B21" s="212" t="s">
        <v>282</v>
      </c>
      <c r="C21" s="213" t="s">
        <v>64</v>
      </c>
      <c r="D21" s="213" t="s">
        <v>275</v>
      </c>
      <c r="E21" s="213" t="s">
        <v>28</v>
      </c>
      <c r="F21" s="217">
        <v>14.06</v>
      </c>
      <c r="G21" s="184">
        <v>422</v>
      </c>
      <c r="H21" s="215">
        <v>15</v>
      </c>
      <c r="I21" s="208">
        <v>86</v>
      </c>
      <c r="J21" s="210">
        <v>1</v>
      </c>
      <c r="K21" s="208">
        <v>42</v>
      </c>
      <c r="L21" s="208">
        <v>106</v>
      </c>
      <c r="M21" s="216"/>
      <c r="N21" s="209">
        <f>+(L21/I21)</f>
        <v>1.2325581395348837</v>
      </c>
      <c r="O21" s="209">
        <f t="shared" si="0"/>
        <v>2.8</v>
      </c>
      <c r="P21" s="209">
        <f t="shared" si="1"/>
        <v>0.71621621621621623</v>
      </c>
    </row>
    <row r="22" spans="1:16">
      <c r="A22" s="212">
        <v>3.55</v>
      </c>
      <c r="B22" s="212" t="s">
        <v>282</v>
      </c>
      <c r="C22" s="213" t="s">
        <v>63</v>
      </c>
      <c r="D22" s="219"/>
      <c r="E22" s="213"/>
      <c r="F22" s="216">
        <v>14</v>
      </c>
      <c r="G22" s="184"/>
      <c r="H22" s="215">
        <v>8.5</v>
      </c>
      <c r="I22" s="208"/>
      <c r="J22" s="210">
        <v>0.2</v>
      </c>
      <c r="K22" s="208">
        <v>17</v>
      </c>
      <c r="L22" s="208">
        <v>109</v>
      </c>
      <c r="M22" s="216">
        <v>0.4</v>
      </c>
      <c r="N22" s="209"/>
      <c r="O22" s="209">
        <f t="shared" si="0"/>
        <v>2</v>
      </c>
      <c r="P22" s="195">
        <f t="shared" si="1"/>
        <v>0.86507936507936511</v>
      </c>
    </row>
    <row r="23" spans="1:16">
      <c r="A23" s="212">
        <v>3.62</v>
      </c>
      <c r="B23" s="212" t="s">
        <v>282</v>
      </c>
      <c r="C23" s="213" t="s">
        <v>64</v>
      </c>
      <c r="D23" s="213" t="s">
        <v>271</v>
      </c>
      <c r="E23" s="213" t="s">
        <v>80</v>
      </c>
      <c r="F23" s="217">
        <v>13.94</v>
      </c>
      <c r="G23" s="184">
        <v>472</v>
      </c>
      <c r="H23" s="215">
        <v>11</v>
      </c>
      <c r="I23" s="208">
        <v>91</v>
      </c>
      <c r="J23" s="210"/>
      <c r="K23" s="208">
        <v>41</v>
      </c>
      <c r="L23" s="208">
        <v>105</v>
      </c>
      <c r="M23" s="216"/>
      <c r="N23" s="209">
        <f>+(L23/I23)</f>
        <v>1.1538461538461537</v>
      </c>
      <c r="O23" s="209">
        <f t="shared" si="0"/>
        <v>3.7272727272727271</v>
      </c>
      <c r="P23" s="209">
        <f t="shared" si="1"/>
        <v>0.71917808219178081</v>
      </c>
    </row>
    <row r="24" spans="1:16">
      <c r="A24" s="212">
        <v>4.0999999999999996</v>
      </c>
      <c r="B24" s="212" t="s">
        <v>282</v>
      </c>
      <c r="C24" s="213" t="s">
        <v>64</v>
      </c>
      <c r="D24" s="213" t="s">
        <v>273</v>
      </c>
      <c r="E24" s="213" t="s">
        <v>28</v>
      </c>
      <c r="F24" s="217">
        <v>13.83</v>
      </c>
      <c r="G24" s="184">
        <v>444</v>
      </c>
      <c r="H24" s="215">
        <v>11</v>
      </c>
      <c r="I24" s="208">
        <v>89</v>
      </c>
      <c r="J24" s="210">
        <v>1.8</v>
      </c>
      <c r="K24" s="208">
        <v>41</v>
      </c>
      <c r="L24" s="208">
        <v>108</v>
      </c>
      <c r="M24" s="216"/>
      <c r="N24" s="209">
        <f>+(L24/I24)</f>
        <v>1.2134831460674158</v>
      </c>
      <c r="O24" s="209">
        <f t="shared" si="0"/>
        <v>3.7272727272727271</v>
      </c>
      <c r="P24" s="209">
        <f t="shared" si="1"/>
        <v>0.72483221476510062</v>
      </c>
    </row>
    <row r="25" spans="1:16">
      <c r="A25" s="212">
        <v>4.3499999999999996</v>
      </c>
      <c r="B25" s="212" t="s">
        <v>282</v>
      </c>
      <c r="C25" s="213" t="s">
        <v>64</v>
      </c>
      <c r="D25" s="213" t="s">
        <v>275</v>
      </c>
      <c r="E25" s="213" t="s">
        <v>28</v>
      </c>
      <c r="F25" s="217">
        <v>13.79</v>
      </c>
      <c r="G25" s="184">
        <v>433</v>
      </c>
      <c r="H25" s="215">
        <v>10</v>
      </c>
      <c r="I25" s="208">
        <v>85</v>
      </c>
      <c r="J25" s="210">
        <v>1.5</v>
      </c>
      <c r="K25" s="208">
        <v>43</v>
      </c>
      <c r="L25" s="208">
        <v>103</v>
      </c>
      <c r="M25" s="216"/>
      <c r="N25" s="209">
        <f>+(L25/I25)</f>
        <v>1.2117647058823529</v>
      </c>
      <c r="O25" s="209">
        <f t="shared" si="0"/>
        <v>4.3</v>
      </c>
      <c r="P25" s="209">
        <f t="shared" si="1"/>
        <v>0.70547945205479456</v>
      </c>
    </row>
    <row r="26" spans="1:16">
      <c r="A26" s="212">
        <v>4.6500000000000004</v>
      </c>
      <c r="B26" s="212" t="s">
        <v>282</v>
      </c>
      <c r="C26" s="213" t="s">
        <v>64</v>
      </c>
      <c r="D26" s="213"/>
      <c r="E26" s="213" t="s">
        <v>14</v>
      </c>
      <c r="F26" s="217">
        <v>13.73</v>
      </c>
      <c r="G26" s="184">
        <v>437</v>
      </c>
      <c r="H26" s="215">
        <v>9</v>
      </c>
      <c r="I26" s="208">
        <v>88</v>
      </c>
      <c r="J26" s="210">
        <v>1.1000000000000001</v>
      </c>
      <c r="K26" s="208">
        <v>43</v>
      </c>
      <c r="L26" s="208">
        <v>107</v>
      </c>
      <c r="M26" s="216"/>
      <c r="N26" s="209">
        <f>+(L26/I26)</f>
        <v>1.2159090909090908</v>
      </c>
      <c r="O26" s="209">
        <f t="shared" si="0"/>
        <v>4.7777777777777777</v>
      </c>
      <c r="P26" s="209">
        <f t="shared" si="1"/>
        <v>0.71333333333333337</v>
      </c>
    </row>
    <row r="27" spans="1:16">
      <c r="A27" s="212">
        <v>4.8099999999999996</v>
      </c>
      <c r="B27" s="212" t="s">
        <v>282</v>
      </c>
      <c r="C27" s="213" t="s">
        <v>64</v>
      </c>
      <c r="D27" s="213" t="s">
        <v>272</v>
      </c>
      <c r="E27" s="213" t="s">
        <v>28</v>
      </c>
      <c r="F27" s="217">
        <v>13.73</v>
      </c>
      <c r="G27" s="184">
        <v>437</v>
      </c>
      <c r="H27" s="215">
        <v>9</v>
      </c>
      <c r="I27" s="208">
        <v>88</v>
      </c>
      <c r="J27" s="210">
        <v>1.1000000000000001</v>
      </c>
      <c r="K27" s="208">
        <v>43</v>
      </c>
      <c r="L27" s="208">
        <v>107</v>
      </c>
      <c r="M27" s="216"/>
      <c r="N27" s="209">
        <f>+(L27/I27)</f>
        <v>1.2159090909090908</v>
      </c>
      <c r="O27" s="209">
        <f t="shared" si="0"/>
        <v>4.7777777777777777</v>
      </c>
      <c r="P27" s="209">
        <f t="shared" si="1"/>
        <v>0.71333333333333337</v>
      </c>
    </row>
    <row r="28" spans="1:16">
      <c r="A28" s="212">
        <v>4.93</v>
      </c>
      <c r="B28" s="212" t="s">
        <v>282</v>
      </c>
      <c r="C28" s="213" t="s">
        <v>63</v>
      </c>
      <c r="D28" s="213"/>
      <c r="E28" s="213"/>
      <c r="F28" s="216">
        <v>13.7</v>
      </c>
      <c r="G28" s="184"/>
      <c r="H28" s="215">
        <v>10</v>
      </c>
      <c r="I28" s="208"/>
      <c r="J28" s="210">
        <v>2.6</v>
      </c>
      <c r="K28" s="208">
        <v>31</v>
      </c>
      <c r="L28" s="208">
        <v>105</v>
      </c>
      <c r="M28" s="216">
        <v>0.3</v>
      </c>
      <c r="N28" s="209"/>
      <c r="O28" s="209">
        <f t="shared" si="0"/>
        <v>3.1</v>
      </c>
      <c r="P28" s="209">
        <f t="shared" si="1"/>
        <v>0.7720588235294118</v>
      </c>
    </row>
    <row r="29" spans="1:16">
      <c r="A29" s="212">
        <v>5.16</v>
      </c>
      <c r="B29" s="212" t="s">
        <v>282</v>
      </c>
      <c r="C29" s="213" t="s">
        <v>64</v>
      </c>
      <c r="D29" s="213" t="s">
        <v>271</v>
      </c>
      <c r="E29" s="213" t="s">
        <v>80</v>
      </c>
      <c r="F29" s="217">
        <v>13.69</v>
      </c>
      <c r="G29" s="184">
        <v>433</v>
      </c>
      <c r="H29" s="215">
        <v>9</v>
      </c>
      <c r="I29" s="208">
        <v>88</v>
      </c>
      <c r="J29" s="210">
        <v>1.6</v>
      </c>
      <c r="K29" s="208">
        <v>40</v>
      </c>
      <c r="L29" s="208">
        <v>104</v>
      </c>
      <c r="M29" s="216"/>
      <c r="N29" s="209">
        <f>+(L29/I29)</f>
        <v>1.1818181818181819</v>
      </c>
      <c r="O29" s="209">
        <f t="shared" si="0"/>
        <v>4.4444444444444446</v>
      </c>
      <c r="P29" s="209">
        <f t="shared" si="1"/>
        <v>0.72222222222222221</v>
      </c>
    </row>
    <row r="30" spans="1:16">
      <c r="A30" s="212">
        <v>5.5</v>
      </c>
      <c r="B30" s="212" t="s">
        <v>282</v>
      </c>
      <c r="C30" s="213" t="s">
        <v>64</v>
      </c>
      <c r="D30" s="213" t="s">
        <v>275</v>
      </c>
      <c r="E30" s="213" t="s">
        <v>28</v>
      </c>
      <c r="F30" s="217">
        <v>13.55</v>
      </c>
      <c r="G30" s="184">
        <v>418</v>
      </c>
      <c r="H30" s="215">
        <v>10</v>
      </c>
      <c r="I30" s="208">
        <v>92</v>
      </c>
      <c r="J30" s="210">
        <v>1.3</v>
      </c>
      <c r="K30" s="208">
        <v>42</v>
      </c>
      <c r="L30" s="208">
        <v>99</v>
      </c>
      <c r="M30" s="216"/>
      <c r="N30" s="209">
        <f>+(L30/I30)</f>
        <v>1.076086956521739</v>
      </c>
      <c r="O30" s="209">
        <f t="shared" si="0"/>
        <v>4.2</v>
      </c>
      <c r="P30" s="209">
        <f t="shared" si="1"/>
        <v>0.7021276595744681</v>
      </c>
    </row>
    <row r="31" spans="1:16">
      <c r="A31" s="212">
        <v>5.68</v>
      </c>
      <c r="B31" s="212" t="s">
        <v>282</v>
      </c>
      <c r="C31" s="213" t="s">
        <v>64</v>
      </c>
      <c r="D31" s="213" t="s">
        <v>276</v>
      </c>
      <c r="E31" s="213" t="s">
        <v>28</v>
      </c>
      <c r="F31" s="217">
        <v>13.54</v>
      </c>
      <c r="G31" s="184">
        <v>420</v>
      </c>
      <c r="H31" s="215">
        <v>10</v>
      </c>
      <c r="I31" s="208">
        <v>86</v>
      </c>
      <c r="J31" s="210">
        <v>0.7</v>
      </c>
      <c r="K31" s="208">
        <v>42</v>
      </c>
      <c r="L31" s="208">
        <v>100</v>
      </c>
      <c r="M31" s="216"/>
      <c r="N31" s="209">
        <f>+(L31/I31)</f>
        <v>1.1627906976744187</v>
      </c>
      <c r="O31" s="209">
        <f t="shared" si="0"/>
        <v>4.2</v>
      </c>
      <c r="P31" s="209">
        <f t="shared" si="1"/>
        <v>0.70422535211267601</v>
      </c>
    </row>
    <row r="32" spans="1:16">
      <c r="A32" s="212">
        <v>5.9</v>
      </c>
      <c r="B32" s="212" t="s">
        <v>282</v>
      </c>
      <c r="C32" s="213" t="s">
        <v>64</v>
      </c>
      <c r="D32" s="213" t="s">
        <v>273</v>
      </c>
      <c r="E32" s="213" t="s">
        <v>28</v>
      </c>
      <c r="F32" s="217">
        <v>13.53</v>
      </c>
      <c r="G32" s="184">
        <v>429</v>
      </c>
      <c r="H32" s="215">
        <v>8</v>
      </c>
      <c r="I32" s="208">
        <v>84</v>
      </c>
      <c r="J32" s="210">
        <v>2.1</v>
      </c>
      <c r="K32" s="208">
        <v>40</v>
      </c>
      <c r="L32" s="208">
        <v>109</v>
      </c>
      <c r="M32" s="216"/>
      <c r="N32" s="209">
        <f>+(L32/I32)</f>
        <v>1.2976190476190477</v>
      </c>
      <c r="O32" s="195">
        <f t="shared" si="0"/>
        <v>5</v>
      </c>
      <c r="P32" s="209">
        <f t="shared" si="1"/>
        <v>0.73154362416107388</v>
      </c>
    </row>
    <row r="33" spans="1:16">
      <c r="A33" s="212">
        <v>6.11</v>
      </c>
      <c r="B33" s="212" t="s">
        <v>282</v>
      </c>
      <c r="C33" s="213" t="s">
        <v>64</v>
      </c>
      <c r="D33" s="213" t="s">
        <v>275</v>
      </c>
      <c r="E33" s="213" t="s">
        <v>28</v>
      </c>
      <c r="F33" s="217">
        <v>13.2</v>
      </c>
      <c r="G33" s="184">
        <v>420</v>
      </c>
      <c r="H33" s="215">
        <v>15</v>
      </c>
      <c r="I33" s="208">
        <v>83</v>
      </c>
      <c r="J33" s="210">
        <v>1.3</v>
      </c>
      <c r="K33" s="208">
        <v>46</v>
      </c>
      <c r="L33" s="208">
        <v>98</v>
      </c>
      <c r="M33" s="216"/>
      <c r="N33" s="209">
        <f>+(L33/I33)</f>
        <v>1.1807228915662651</v>
      </c>
      <c r="O33" s="209">
        <f t="shared" si="0"/>
        <v>3.0666666666666669</v>
      </c>
      <c r="P33" s="209">
        <f t="shared" si="1"/>
        <v>0.68055555555555558</v>
      </c>
    </row>
    <row r="34" spans="1:16">
      <c r="A34" s="212">
        <v>6.25</v>
      </c>
      <c r="B34" s="212" t="s">
        <v>282</v>
      </c>
      <c r="C34" s="213" t="s">
        <v>63</v>
      </c>
      <c r="D34" s="213"/>
      <c r="E34" s="213"/>
      <c r="F34" s="216">
        <v>13.1</v>
      </c>
      <c r="G34" s="184"/>
      <c r="H34" s="215">
        <v>13</v>
      </c>
      <c r="I34" s="208"/>
      <c r="J34" s="210">
        <v>0.9</v>
      </c>
      <c r="K34" s="208">
        <v>33</v>
      </c>
      <c r="L34" s="208">
        <v>111</v>
      </c>
      <c r="M34" s="216">
        <v>0.45</v>
      </c>
      <c r="N34" s="209"/>
      <c r="O34" s="209">
        <f t="shared" si="0"/>
        <v>2.5384615384615383</v>
      </c>
      <c r="P34" s="209">
        <f t="shared" si="1"/>
        <v>0.77083333333333337</v>
      </c>
    </row>
    <row r="35" spans="1:16">
      <c r="A35" s="212">
        <v>6.35</v>
      </c>
      <c r="B35" s="212" t="s">
        <v>282</v>
      </c>
      <c r="C35" s="213" t="s">
        <v>64</v>
      </c>
      <c r="D35" s="213" t="s">
        <v>272</v>
      </c>
      <c r="E35" s="213" t="s">
        <v>28</v>
      </c>
      <c r="F35" s="217">
        <v>12.78</v>
      </c>
      <c r="G35" s="184">
        <v>388</v>
      </c>
      <c r="H35" s="215">
        <v>14</v>
      </c>
      <c r="I35" s="208">
        <v>79</v>
      </c>
      <c r="J35" s="210">
        <v>2</v>
      </c>
      <c r="K35" s="208">
        <v>45</v>
      </c>
      <c r="L35" s="208">
        <v>95</v>
      </c>
      <c r="M35" s="216"/>
      <c r="N35" s="209">
        <f>+(L35/I35)</f>
        <v>1.2025316455696202</v>
      </c>
      <c r="O35" s="209">
        <f t="shared" si="0"/>
        <v>3.2142857142857144</v>
      </c>
      <c r="P35" s="209">
        <f t="shared" si="1"/>
        <v>0.6785714285714286</v>
      </c>
    </row>
    <row r="36" spans="1:16">
      <c r="A36" s="212">
        <v>6.8</v>
      </c>
      <c r="B36" s="212" t="s">
        <v>282</v>
      </c>
      <c r="C36" s="213" t="s">
        <v>64</v>
      </c>
      <c r="D36" s="213" t="s">
        <v>273</v>
      </c>
      <c r="E36" s="213" t="s">
        <v>28</v>
      </c>
      <c r="F36" s="217">
        <v>12.71</v>
      </c>
      <c r="G36" s="184">
        <v>380</v>
      </c>
      <c r="H36" s="215">
        <v>16</v>
      </c>
      <c r="I36" s="208">
        <v>76</v>
      </c>
      <c r="J36" s="210">
        <v>1.3</v>
      </c>
      <c r="K36" s="208">
        <v>37</v>
      </c>
      <c r="L36" s="208">
        <v>94</v>
      </c>
      <c r="M36" s="216"/>
      <c r="N36" s="209">
        <f>+(L36/I36)</f>
        <v>1.236842105263158</v>
      </c>
      <c r="O36" s="209">
        <f t="shared" si="0"/>
        <v>2.3125</v>
      </c>
      <c r="P36" s="209">
        <f t="shared" si="1"/>
        <v>0.71755725190839692</v>
      </c>
    </row>
    <row r="37" spans="1:16">
      <c r="A37" s="212">
        <v>7.1</v>
      </c>
      <c r="B37" s="212" t="s">
        <v>282</v>
      </c>
      <c r="C37" s="213" t="s">
        <v>63</v>
      </c>
      <c r="D37" s="213"/>
      <c r="E37" s="213"/>
      <c r="F37" s="216">
        <v>12.7</v>
      </c>
      <c r="G37" s="184"/>
      <c r="H37" s="215">
        <v>11</v>
      </c>
      <c r="I37" s="208"/>
      <c r="J37" s="210">
        <v>0.5</v>
      </c>
      <c r="K37" s="208">
        <v>28</v>
      </c>
      <c r="L37" s="208">
        <v>99</v>
      </c>
      <c r="M37" s="216">
        <v>0.5</v>
      </c>
      <c r="N37" s="209"/>
      <c r="O37" s="209">
        <f t="shared" si="0"/>
        <v>2.5454545454545454</v>
      </c>
      <c r="P37" s="209">
        <f t="shared" si="1"/>
        <v>0.77952755905511806</v>
      </c>
    </row>
    <row r="38" spans="1:16">
      <c r="A38" s="212">
        <v>5.6</v>
      </c>
      <c r="B38" s="212" t="s">
        <v>282</v>
      </c>
      <c r="C38" s="213" t="s">
        <v>64</v>
      </c>
      <c r="D38" s="213" t="s">
        <v>274</v>
      </c>
      <c r="E38" s="213" t="s">
        <v>80</v>
      </c>
      <c r="F38" s="217">
        <v>12.68</v>
      </c>
      <c r="G38" s="184">
        <v>465</v>
      </c>
      <c r="H38" s="215">
        <v>13</v>
      </c>
      <c r="I38" s="208">
        <v>78</v>
      </c>
      <c r="J38" s="210">
        <v>2.7</v>
      </c>
      <c r="K38" s="208">
        <v>42</v>
      </c>
      <c r="L38" s="208">
        <v>102</v>
      </c>
      <c r="M38" s="216"/>
      <c r="N38" s="195">
        <f>+(L38/I38)</f>
        <v>1.3076923076923077</v>
      </c>
      <c r="O38" s="209">
        <f t="shared" si="0"/>
        <v>3.2307692307692308</v>
      </c>
      <c r="P38" s="209">
        <f t="shared" si="1"/>
        <v>0.70833333333333337</v>
      </c>
    </row>
    <row r="39" spans="1:16">
      <c r="A39" s="212">
        <v>5.6</v>
      </c>
      <c r="B39" s="212" t="s">
        <v>282</v>
      </c>
      <c r="C39" s="213" t="s">
        <v>63</v>
      </c>
      <c r="D39" s="213"/>
      <c r="E39" s="213"/>
      <c r="F39" s="216">
        <v>12.4</v>
      </c>
      <c r="G39" s="184"/>
      <c r="H39" s="215">
        <v>10</v>
      </c>
      <c r="I39" s="208"/>
      <c r="J39" s="210">
        <v>0.6</v>
      </c>
      <c r="K39" s="208">
        <v>24</v>
      </c>
      <c r="L39" s="208">
        <v>91</v>
      </c>
      <c r="M39" s="216">
        <v>0.3</v>
      </c>
      <c r="N39" s="209"/>
      <c r="O39" s="209">
        <f t="shared" si="0"/>
        <v>2.4</v>
      </c>
      <c r="P39" s="209">
        <f t="shared" si="1"/>
        <v>0.79130434782608694</v>
      </c>
    </row>
    <row r="44" spans="1:16">
      <c r="A44" s="220"/>
      <c r="B44" s="220"/>
      <c r="C44" s="221"/>
      <c r="D44" s="221"/>
      <c r="E44" s="221"/>
      <c r="F44" s="222"/>
      <c r="M44" s="223"/>
    </row>
    <row r="45" spans="1:16">
      <c r="A45" s="220"/>
      <c r="B45" s="220"/>
      <c r="C45" s="221"/>
      <c r="D45" s="221"/>
      <c r="E45" s="221"/>
      <c r="F45" s="222"/>
      <c r="G45" s="172"/>
      <c r="J45" s="224"/>
      <c r="M45" s="223"/>
    </row>
  </sheetData>
  <autoFilter ref="B6:P6" xr:uid="{A086124D-E4EA-7C43-9160-4E05CD5DCEEC}">
    <sortState xmlns:xlrd2="http://schemas.microsoft.com/office/spreadsheetml/2017/richdata2" ref="B7:P39">
      <sortCondition descending="1" ref="F6:F3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COMBINED</vt:lpstr>
      <vt:lpstr>Skeletal</vt:lpstr>
      <vt:lpstr>BST</vt:lpstr>
      <vt:lpstr>Barren</vt:lpstr>
      <vt:lpstr>unassigned</vt:lpstr>
      <vt:lpstr>Wheeler</vt:lpstr>
      <vt:lpstr>Burgess</vt:lpstr>
      <vt:lpstr>Burgess Brine</vt:lpstr>
      <vt:lpstr>Emu Bay</vt:lpstr>
      <vt:lpstr>Kinzers</vt:lpstr>
      <vt:lpstr>AIC sketelal</vt:lpstr>
      <vt:lpstr>AIC BST</vt:lpstr>
      <vt:lpstr>AIC barren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Anita Andrew</cp:lastModifiedBy>
  <cp:revision/>
  <dcterms:created xsi:type="dcterms:W3CDTF">2015-04-27T17:03:55Z</dcterms:created>
  <dcterms:modified xsi:type="dcterms:W3CDTF">2022-10-25T01:24:42Z</dcterms:modified>
  <cp:category/>
  <cp:contentStatus/>
</cp:coreProperties>
</file>